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L:\YannisP DES CLASSES Undergrad MANDATORY\ΠΟΣΟΤΙΚΕΣ ΜΕΘΟΔΟΙ\_02_Descriptive\"/>
    </mc:Choice>
  </mc:AlternateContent>
  <xr:revisionPtr revIDLastSave="0" documentId="13_ncr:1_{153DCC7E-8778-4ACE-AE22-5C8EB36C7D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1" l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E12" i="1"/>
  <c r="E13" i="1" s="1"/>
  <c r="A12" i="1"/>
  <c r="E11" i="1"/>
  <c r="A11" i="1"/>
  <c r="E10" i="1"/>
  <c r="A10" i="1"/>
  <c r="A9" i="1"/>
  <c r="A8" i="1"/>
  <c r="E7" i="1"/>
  <c r="E8" i="1" s="1"/>
  <c r="A7" i="1"/>
  <c r="E6" i="1"/>
  <c r="A6" i="1"/>
  <c r="A5" i="1"/>
  <c r="A4" i="1"/>
  <c r="A3" i="1"/>
  <c r="E2" i="1"/>
  <c r="E4" i="1" s="1"/>
  <c r="A2" i="1"/>
  <c r="E15" i="1" l="1"/>
</calcChain>
</file>

<file path=xl/sharedStrings.xml><?xml version="1.0" encoding="utf-8"?>
<sst xmlns="http://schemas.openxmlformats.org/spreadsheetml/2006/main" count="49" uniqueCount="49">
  <si>
    <t>INDEX</t>
  </si>
  <si>
    <t>COUNTRY</t>
  </si>
  <si>
    <t>DEMOCRACY SCORE</t>
  </si>
  <si>
    <t>Austria</t>
  </si>
  <si>
    <t>Sum</t>
  </si>
  <si>
    <t>Belgium</t>
  </si>
  <si>
    <t>N</t>
  </si>
  <si>
    <t>Bulgaria</t>
  </si>
  <si>
    <t>Mean</t>
  </si>
  <si>
    <t>China</t>
  </si>
  <si>
    <t>Croatia</t>
  </si>
  <si>
    <t>Min</t>
  </si>
  <si>
    <t>Cyprus</t>
  </si>
  <si>
    <t>Max</t>
  </si>
  <si>
    <t>Czechia</t>
  </si>
  <si>
    <t>Range</t>
  </si>
  <si>
    <t>Denmark</t>
  </si>
  <si>
    <t>Estonia</t>
  </si>
  <si>
    <t>Q1</t>
  </si>
  <si>
    <t>Finland</t>
  </si>
  <si>
    <t>Q2 (median)</t>
  </si>
  <si>
    <t>France</t>
  </si>
  <si>
    <t>Q3</t>
  </si>
  <si>
    <t>Germany</t>
  </si>
  <si>
    <t>IQR</t>
  </si>
  <si>
    <t>Greece</t>
  </si>
  <si>
    <t>Hungary</t>
  </si>
  <si>
    <t>IQR/Range %</t>
  </si>
  <si>
    <t>Iceland</t>
  </si>
  <si>
    <t>India</t>
  </si>
  <si>
    <t>Ireland</t>
  </si>
  <si>
    <t>Italy</t>
  </si>
  <si>
    <t>Latvia</t>
  </si>
  <si>
    <t>Lithuania</t>
  </si>
  <si>
    <t>Luxembourg</t>
  </si>
  <si>
    <t>Netherlands</t>
  </si>
  <si>
    <t>Norway</t>
  </si>
  <si>
    <t>Poland</t>
  </si>
  <si>
    <t>Portugal</t>
  </si>
  <si>
    <t>Romania</t>
  </si>
  <si>
    <t>Russia</t>
  </si>
  <si>
    <t>Slovakia</t>
  </si>
  <si>
    <t>Slovenia</t>
  </si>
  <si>
    <t>Spain</t>
  </si>
  <si>
    <t>Sweden</t>
  </si>
  <si>
    <t>Switzerland</t>
  </si>
  <si>
    <t>Turkey</t>
  </si>
  <si>
    <t>United Kingdom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</si>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</sst>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color rgb="FF000000"/>
      <name val="Arial"/>
      <scheme val="minor"/>
    </font>
    <font>
      <sz val="11"/>
      <color theme="1"/>
      <name val="Arial Black"/>
      <family val="2"/>
      <charset val="161"/>
    </font>
    <font>
      <sz val="11"/>
      <color theme="1"/>
      <name val="Arial"/>
      <family val="2"/>
      <charset val="161"/>
    </font>
    <font>
      <b/>
      <sz val="11"/>
      <color theme="5"/>
      <name val="Arial"/>
      <family val="2"/>
      <charset val="161"/>
    </font>
    <font>
      <sz val="11"/>
      <color theme="1"/>
      <name val="Arial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DATA!$C$1</c:f>
              <c:strCache>
                <c:ptCount val="1"/>
                <c:pt idx="0">
                  <c:v>DEMOCRACY SCORE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2"/>
            <c:invertIfNegative val="1"/>
            <c:bubble3D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E84-44B6-B6BD-C7D735FE3490}"/>
              </c:ext>
            </c:extLst>
          </c:dPt>
          <c:cat>
            <c:strRef>
              <c:f>DATA!$B$2:$B$36</c:f>
              <c:strCache>
                <c:ptCount val="35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China</c:v>
                </c:pt>
                <c:pt idx="4">
                  <c:v>Croatia</c:v>
                </c:pt>
                <c:pt idx="5">
                  <c:v>Cyprus</c:v>
                </c:pt>
                <c:pt idx="6">
                  <c:v>Czechia</c:v>
                </c:pt>
                <c:pt idx="7">
                  <c:v>Denmark</c:v>
                </c:pt>
                <c:pt idx="8">
                  <c:v>Estonia</c:v>
                </c:pt>
                <c:pt idx="9">
                  <c:v>Finland</c:v>
                </c:pt>
                <c:pt idx="10">
                  <c:v>France</c:v>
                </c:pt>
                <c:pt idx="11">
                  <c:v>Germany</c:v>
                </c:pt>
                <c:pt idx="12">
                  <c:v>Greece</c:v>
                </c:pt>
                <c:pt idx="13">
                  <c:v>Hungary</c:v>
                </c:pt>
                <c:pt idx="14">
                  <c:v>Iceland</c:v>
                </c:pt>
                <c:pt idx="15">
                  <c:v>India</c:v>
                </c:pt>
                <c:pt idx="16">
                  <c:v>Ireland</c:v>
                </c:pt>
                <c:pt idx="17">
                  <c:v>Italy</c:v>
                </c:pt>
                <c:pt idx="18">
                  <c:v>Latvia</c:v>
                </c:pt>
                <c:pt idx="19">
                  <c:v>Lithuania</c:v>
                </c:pt>
                <c:pt idx="20">
                  <c:v>Luxembourg</c:v>
                </c:pt>
                <c:pt idx="21">
                  <c:v>Netherlands</c:v>
                </c:pt>
                <c:pt idx="22">
                  <c:v>Norway</c:v>
                </c:pt>
                <c:pt idx="23">
                  <c:v>Poland</c:v>
                </c:pt>
                <c:pt idx="24">
                  <c:v>Portugal</c:v>
                </c:pt>
                <c:pt idx="25">
                  <c:v>Romania</c:v>
                </c:pt>
                <c:pt idx="26">
                  <c:v>Russia</c:v>
                </c:pt>
                <c:pt idx="27">
                  <c:v>Slovakia</c:v>
                </c:pt>
                <c:pt idx="28">
                  <c:v>Slovenia</c:v>
                </c:pt>
                <c:pt idx="29">
                  <c:v>Spain</c:v>
                </c:pt>
                <c:pt idx="30">
                  <c:v>Sweden</c:v>
                </c:pt>
                <c:pt idx="31">
                  <c:v>Switzerland</c:v>
                </c:pt>
                <c:pt idx="32">
                  <c:v>Turkey</c:v>
                </c:pt>
                <c:pt idx="33">
                  <c:v>United Kingdom</c:v>
                </c:pt>
                <c:pt idx="34">
                  <c:v>USA</c:v>
                </c:pt>
              </c:strCache>
            </c:strRef>
          </c:cat>
          <c:val>
            <c:numRef>
              <c:f>DATA!$C$2:$C$36</c:f>
              <c:numCache>
                <c:formatCode>General</c:formatCode>
                <c:ptCount val="35"/>
                <c:pt idx="0">
                  <c:v>8.1999999999999993</c:v>
                </c:pt>
                <c:pt idx="1">
                  <c:v>7.5</c:v>
                </c:pt>
                <c:pt idx="2">
                  <c:v>6.7</c:v>
                </c:pt>
                <c:pt idx="3">
                  <c:v>2.2999999999999998</c:v>
                </c:pt>
                <c:pt idx="4">
                  <c:v>6.5</c:v>
                </c:pt>
                <c:pt idx="5">
                  <c:v>7.6</c:v>
                </c:pt>
                <c:pt idx="6">
                  <c:v>7.7</c:v>
                </c:pt>
                <c:pt idx="7">
                  <c:v>9.1999999999999993</c:v>
                </c:pt>
                <c:pt idx="8">
                  <c:v>7.8</c:v>
                </c:pt>
                <c:pt idx="9">
                  <c:v>9.1999999999999993</c:v>
                </c:pt>
                <c:pt idx="10">
                  <c:v>8</c:v>
                </c:pt>
                <c:pt idx="11">
                  <c:v>8.6999999999999993</c:v>
                </c:pt>
                <c:pt idx="12">
                  <c:v>7.4</c:v>
                </c:pt>
                <c:pt idx="13">
                  <c:v>6.6</c:v>
                </c:pt>
                <c:pt idx="14">
                  <c:v>9.4</c:v>
                </c:pt>
                <c:pt idx="15">
                  <c:v>6.6</c:v>
                </c:pt>
                <c:pt idx="16">
                  <c:v>9.1</c:v>
                </c:pt>
                <c:pt idx="17">
                  <c:v>7.7</c:v>
                </c:pt>
                <c:pt idx="18">
                  <c:v>7.2</c:v>
                </c:pt>
                <c:pt idx="19">
                  <c:v>7.1</c:v>
                </c:pt>
                <c:pt idx="20">
                  <c:v>8.6999999999999993</c:v>
                </c:pt>
                <c:pt idx="21">
                  <c:v>9</c:v>
                </c:pt>
                <c:pt idx="22">
                  <c:v>9.8000000000000007</c:v>
                </c:pt>
                <c:pt idx="23">
                  <c:v>6.9</c:v>
                </c:pt>
                <c:pt idx="24">
                  <c:v>7.9</c:v>
                </c:pt>
                <c:pt idx="25">
                  <c:v>6.4</c:v>
                </c:pt>
                <c:pt idx="26">
                  <c:v>3.3</c:v>
                </c:pt>
                <c:pt idx="27">
                  <c:v>7</c:v>
                </c:pt>
                <c:pt idx="28">
                  <c:v>7.5</c:v>
                </c:pt>
                <c:pt idx="29">
                  <c:v>8.1</c:v>
                </c:pt>
                <c:pt idx="30">
                  <c:v>9.3000000000000007</c:v>
                </c:pt>
                <c:pt idx="31">
                  <c:v>8.8000000000000007</c:v>
                </c:pt>
                <c:pt idx="32">
                  <c:v>4.5</c:v>
                </c:pt>
                <c:pt idx="33">
                  <c:v>8.5</c:v>
                </c:pt>
                <c:pt idx="34">
                  <c:v>7.9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5E84-44B6-B6BD-C7D735FE3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7083964"/>
        <c:axId val="1080656140"/>
      </c:barChart>
      <c:catAx>
        <c:axId val="17870839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80656140"/>
        <c:crosses val="autoZero"/>
        <c:auto val="1"/>
        <c:lblAlgn val="ctr"/>
        <c:lblOffset val="100"/>
        <c:noMultiLvlLbl val="1"/>
      </c:catAx>
      <c:valAx>
        <c:axId val="10806561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DEMOCRACY SCORE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8708396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114300</xdr:colOff>
      <xdr:row>1</xdr:row>
      <xdr:rowOff>180975</xdr:rowOff>
    </xdr:from>
    <xdr:ext cx="5715000" cy="35337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workbookViewId="0">
      <pane ySplit="1" topLeftCell="A2" activePane="bottomLeft" state="frozen"/>
      <selection pane="bottomLeft" activeCell="B14" sqref="B14"/>
    </sheetView>
  </sheetViews>
  <sheetFormatPr defaultColWidth="12.6640625" defaultRowHeight="15.75" customHeight="1" x14ac:dyDescent="0.25"/>
  <cols>
    <col min="1" max="1" width="8" bestFit="1" customWidth="1"/>
    <col min="2" max="2" width="15.21875" bestFit="1" customWidth="1"/>
    <col min="3" max="3" width="24" bestFit="1" customWidth="1"/>
    <col min="4" max="4" width="15.21875" bestFit="1" customWidth="1"/>
    <col min="5" max="5" width="6.5546875" bestFit="1" customWidth="1"/>
    <col min="6" max="6" width="7.6640625" customWidth="1"/>
  </cols>
  <sheetData>
    <row r="1" spans="1:27" ht="15.75" customHeight="1" x14ac:dyDescent="0.45">
      <c r="A1" s="1" t="s">
        <v>0</v>
      </c>
      <c r="B1" s="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 x14ac:dyDescent="0.45">
      <c r="A2" s="2">
        <f t="shared" ref="A2:A36" si="0">ROW()-1</f>
        <v>1</v>
      </c>
      <c r="B2" s="3" t="s">
        <v>3</v>
      </c>
      <c r="C2" s="2">
        <v>8.1999999999999993</v>
      </c>
      <c r="D2" s="4" t="s">
        <v>4</v>
      </c>
      <c r="E2" s="2">
        <f>SUM(C2:C36)</f>
        <v>264.10000000000002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customHeight="1" x14ac:dyDescent="0.45">
      <c r="A3" s="2">
        <f t="shared" si="0"/>
        <v>2</v>
      </c>
      <c r="B3" s="3" t="s">
        <v>5</v>
      </c>
      <c r="C3" s="2">
        <v>7.5</v>
      </c>
      <c r="D3" s="4" t="s">
        <v>6</v>
      </c>
      <c r="E3" s="2">
        <v>35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 x14ac:dyDescent="0.45">
      <c r="A4" s="2">
        <f t="shared" si="0"/>
        <v>3</v>
      </c>
      <c r="B4" s="3" t="s">
        <v>7</v>
      </c>
      <c r="C4" s="2">
        <v>6.7</v>
      </c>
      <c r="D4" s="4" t="s">
        <v>8</v>
      </c>
      <c r="E4" s="5">
        <f>E2/E3</f>
        <v>7.5457142857142863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 x14ac:dyDescent="0.45">
      <c r="A5" s="2">
        <f t="shared" si="0"/>
        <v>4</v>
      </c>
      <c r="B5" s="3" t="s">
        <v>9</v>
      </c>
      <c r="C5" s="2">
        <v>2.2999999999999998</v>
      </c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customHeight="1" x14ac:dyDescent="0.45">
      <c r="A6" s="2">
        <f t="shared" si="0"/>
        <v>5</v>
      </c>
      <c r="B6" s="3" t="s">
        <v>10</v>
      </c>
      <c r="C6" s="2">
        <v>6.5</v>
      </c>
      <c r="D6" s="4" t="s">
        <v>11</v>
      </c>
      <c r="E6" s="2">
        <f>MIN(C2:C36)</f>
        <v>2.2999999999999998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customHeight="1" x14ac:dyDescent="0.45">
      <c r="A7" s="2">
        <f t="shared" si="0"/>
        <v>6</v>
      </c>
      <c r="B7" s="3" t="s">
        <v>12</v>
      </c>
      <c r="C7" s="2">
        <v>7.6</v>
      </c>
      <c r="D7" s="4" t="s">
        <v>13</v>
      </c>
      <c r="E7" s="2">
        <f>MAX(C2:C36)</f>
        <v>9.8000000000000007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45">
      <c r="A8" s="2">
        <f t="shared" si="0"/>
        <v>7</v>
      </c>
      <c r="B8" s="3" t="s">
        <v>14</v>
      </c>
      <c r="C8" s="2">
        <v>7.7</v>
      </c>
      <c r="D8" s="4" t="s">
        <v>15</v>
      </c>
      <c r="E8" s="2">
        <f>E7-E6</f>
        <v>7.5000000000000009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 customHeight="1" x14ac:dyDescent="0.45">
      <c r="A9" s="2">
        <f t="shared" si="0"/>
        <v>8</v>
      </c>
      <c r="B9" s="3" t="s">
        <v>16</v>
      </c>
      <c r="C9" s="2">
        <v>9.1999999999999993</v>
      </c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45">
      <c r="A10" s="2">
        <f t="shared" si="0"/>
        <v>9</v>
      </c>
      <c r="B10" s="3" t="s">
        <v>17</v>
      </c>
      <c r="C10" s="2">
        <v>7.8</v>
      </c>
      <c r="D10" s="4" t="s">
        <v>18</v>
      </c>
      <c r="E10" s="2">
        <f>QUARTILE(C2:C36,1)</f>
        <v>6.95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45">
      <c r="A11" s="2">
        <f t="shared" si="0"/>
        <v>10</v>
      </c>
      <c r="B11" s="3" t="s">
        <v>19</v>
      </c>
      <c r="C11" s="2">
        <v>9.1999999999999993</v>
      </c>
      <c r="D11" s="4" t="s">
        <v>20</v>
      </c>
      <c r="E11" s="2">
        <f>QUARTILE(C2:C36,2)</f>
        <v>7.7</v>
      </c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.75" customHeight="1" x14ac:dyDescent="0.45">
      <c r="A12" s="2">
        <f t="shared" si="0"/>
        <v>11</v>
      </c>
      <c r="B12" s="3" t="s">
        <v>21</v>
      </c>
      <c r="C12" s="2">
        <v>8</v>
      </c>
      <c r="D12" s="4" t="s">
        <v>22</v>
      </c>
      <c r="E12" s="2">
        <f>QUARTILE(C2:C36,3)</f>
        <v>8.6999999999999993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.75" customHeight="1" x14ac:dyDescent="0.45">
      <c r="A13" s="2">
        <f t="shared" si="0"/>
        <v>12</v>
      </c>
      <c r="B13" s="3" t="s">
        <v>23</v>
      </c>
      <c r="C13" s="2">
        <v>8.6999999999999993</v>
      </c>
      <c r="D13" s="4" t="s">
        <v>24</v>
      </c>
      <c r="E13" s="2">
        <f>E12-E10</f>
        <v>1.7499999999999991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customHeight="1" x14ac:dyDescent="0.45">
      <c r="A14" s="2">
        <f t="shared" si="0"/>
        <v>13</v>
      </c>
      <c r="B14" s="7" t="s">
        <v>25</v>
      </c>
      <c r="C14" s="8">
        <v>7.4</v>
      </c>
      <c r="D14" s="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customHeight="1" x14ac:dyDescent="0.45">
      <c r="A15" s="2">
        <f t="shared" si="0"/>
        <v>14</v>
      </c>
      <c r="B15" s="3" t="s">
        <v>26</v>
      </c>
      <c r="C15" s="2">
        <v>6.6</v>
      </c>
      <c r="D15" s="4" t="s">
        <v>27</v>
      </c>
      <c r="E15" s="9">
        <f>E13/E8*100</f>
        <v>23.333333333333321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25">
      <c r="A16" s="2">
        <f t="shared" si="0"/>
        <v>15</v>
      </c>
      <c r="B16" s="3" t="s">
        <v>28</v>
      </c>
      <c r="C16" s="2">
        <v>9.4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25">
      <c r="A17" s="2">
        <f t="shared" si="0"/>
        <v>16</v>
      </c>
      <c r="B17" s="3" t="s">
        <v>29</v>
      </c>
      <c r="C17" s="2">
        <v>6.6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25">
      <c r="A18" s="2">
        <f t="shared" si="0"/>
        <v>17</v>
      </c>
      <c r="B18" s="3" t="s">
        <v>30</v>
      </c>
      <c r="C18" s="2">
        <v>9.1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x14ac:dyDescent="0.25">
      <c r="A19" s="2">
        <f t="shared" si="0"/>
        <v>18</v>
      </c>
      <c r="B19" s="3" t="s">
        <v>31</v>
      </c>
      <c r="C19" s="2">
        <v>7.7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x14ac:dyDescent="0.25">
      <c r="A20" s="2">
        <f t="shared" si="0"/>
        <v>19</v>
      </c>
      <c r="B20" s="3" t="s">
        <v>32</v>
      </c>
      <c r="C20" s="2">
        <v>7.2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25">
      <c r="A21" s="2">
        <f t="shared" si="0"/>
        <v>20</v>
      </c>
      <c r="B21" s="3" t="s">
        <v>33</v>
      </c>
      <c r="C21" s="2">
        <v>7.1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25">
      <c r="A22" s="2">
        <f t="shared" si="0"/>
        <v>21</v>
      </c>
      <c r="B22" s="3" t="s">
        <v>34</v>
      </c>
      <c r="C22" s="2">
        <v>8.6999999999999993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25">
      <c r="A23" s="2">
        <f t="shared" si="0"/>
        <v>22</v>
      </c>
      <c r="B23" s="3" t="s">
        <v>35</v>
      </c>
      <c r="C23" s="2">
        <v>9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25">
      <c r="A24" s="2">
        <f t="shared" si="0"/>
        <v>23</v>
      </c>
      <c r="B24" s="3" t="s">
        <v>36</v>
      </c>
      <c r="C24" s="2">
        <v>9.8000000000000007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5">
      <c r="A25" s="2">
        <f t="shared" si="0"/>
        <v>24</v>
      </c>
      <c r="B25" s="3" t="s">
        <v>37</v>
      </c>
      <c r="C25" s="2">
        <v>6.9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2">
        <f t="shared" si="0"/>
        <v>25</v>
      </c>
      <c r="B26" s="3" t="s">
        <v>38</v>
      </c>
      <c r="C26" s="2">
        <v>7.9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25">
      <c r="A27" s="2">
        <f t="shared" si="0"/>
        <v>26</v>
      </c>
      <c r="B27" s="3" t="s">
        <v>39</v>
      </c>
      <c r="C27" s="2">
        <v>6.4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5">
      <c r="A28" s="2">
        <f t="shared" si="0"/>
        <v>27</v>
      </c>
      <c r="B28" s="3" t="s">
        <v>40</v>
      </c>
      <c r="C28" s="2">
        <v>3.3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25">
      <c r="A29" s="2">
        <f t="shared" si="0"/>
        <v>28</v>
      </c>
      <c r="B29" s="3" t="s">
        <v>41</v>
      </c>
      <c r="C29" s="2">
        <v>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3.8" x14ac:dyDescent="0.25">
      <c r="A30" s="2">
        <f t="shared" si="0"/>
        <v>29</v>
      </c>
      <c r="B30" s="3" t="s">
        <v>42</v>
      </c>
      <c r="C30" s="2">
        <v>7.5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3.8" x14ac:dyDescent="0.25">
      <c r="A31" s="2">
        <f t="shared" si="0"/>
        <v>30</v>
      </c>
      <c r="B31" s="3" t="s">
        <v>43</v>
      </c>
      <c r="C31" s="2">
        <v>8.1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3.8" x14ac:dyDescent="0.25">
      <c r="A32" s="2">
        <f t="shared" si="0"/>
        <v>31</v>
      </c>
      <c r="B32" s="3" t="s">
        <v>44</v>
      </c>
      <c r="C32" s="2">
        <v>9.3000000000000007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3.8" x14ac:dyDescent="0.25">
      <c r="A33" s="2">
        <f t="shared" si="0"/>
        <v>32</v>
      </c>
      <c r="B33" s="3" t="s">
        <v>45</v>
      </c>
      <c r="C33" s="2">
        <v>8.8000000000000007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3.8" x14ac:dyDescent="0.25">
      <c r="A34" s="2">
        <f t="shared" si="0"/>
        <v>33</v>
      </c>
      <c r="B34" s="3" t="s">
        <v>46</v>
      </c>
      <c r="C34" s="2">
        <v>4.5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3.8" x14ac:dyDescent="0.25">
      <c r="A35" s="2">
        <f t="shared" si="0"/>
        <v>34</v>
      </c>
      <c r="B35" s="3" t="s">
        <v>47</v>
      </c>
      <c r="C35" s="2">
        <v>8.5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3.8" x14ac:dyDescent="0.25">
      <c r="A36" s="2">
        <f t="shared" si="0"/>
        <v>35</v>
      </c>
      <c r="B36" s="3" t="s">
        <v>48</v>
      </c>
      <c r="C36" s="2">
        <v>7.9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3.8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3.8" x14ac:dyDescent="0.25">
      <c r="A38" s="2"/>
      <c r="B38" s="10"/>
      <c r="C38" s="10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3.8" x14ac:dyDescent="0.25">
      <c r="A39" s="2"/>
      <c r="B39" s="10"/>
      <c r="C39" s="10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3.8" x14ac:dyDescent="0.25">
      <c r="A40" s="2"/>
      <c r="B40" s="10"/>
      <c r="C40" s="10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3.8" x14ac:dyDescent="0.25">
      <c r="A41" s="2"/>
      <c r="B41" s="10"/>
      <c r="C41" s="10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3.8" x14ac:dyDescent="0.25">
      <c r="A42" s="2"/>
      <c r="B42" s="10"/>
      <c r="C42" s="10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3.8" x14ac:dyDescent="0.25">
      <c r="A43" s="2"/>
      <c r="B43" s="10"/>
      <c r="C43" s="10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3.8" x14ac:dyDescent="0.25">
      <c r="A44" s="2"/>
      <c r="B44" s="10"/>
      <c r="C44" s="10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3.8" x14ac:dyDescent="0.25">
      <c r="A45" s="2"/>
      <c r="B45" s="10"/>
      <c r="C45" s="10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3.8" x14ac:dyDescent="0.25">
      <c r="A46" s="2"/>
      <c r="B46" s="10"/>
      <c r="C46" s="10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3.8" x14ac:dyDescent="0.25">
      <c r="A47" s="2"/>
      <c r="B47" s="10"/>
      <c r="C47" s="10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3.8" x14ac:dyDescent="0.25">
      <c r="A48" s="2"/>
      <c r="B48" s="10"/>
      <c r="C48" s="10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3.8" x14ac:dyDescent="0.25">
      <c r="A49" s="2"/>
      <c r="B49" s="10"/>
      <c r="C49" s="10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3.8" x14ac:dyDescent="0.25">
      <c r="A50" s="2"/>
      <c r="B50" s="10"/>
      <c r="C50" s="10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3.8" x14ac:dyDescent="0.25">
      <c r="A51" s="2"/>
      <c r="B51" s="10"/>
      <c r="C51" s="10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3.8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3.8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3.8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3.8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3.8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3.8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3.8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3.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3.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3.8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3.8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3.8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3.8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3.8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3.8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3.8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3.8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3.8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3.8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3.8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3.8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3.8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3.8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3.8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3.8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3.8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3.8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3.8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3.8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3.8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3.8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3.8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3.8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3.8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3.8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3.8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3.8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3.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3.8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3.8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3.8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3.8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3.8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3.8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3.8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3.8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3.8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3.8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3.8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3.8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3.8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3.8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3.8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3.8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3.8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3.8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3.8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3.8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3.8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3.8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3.8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3.8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3.8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3.8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3.8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3.8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3.8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3.8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3.8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3.8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3.8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3.8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3.8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3.8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3.8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3.8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3.8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3.8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3.8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3.8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3.8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3.8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3.8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3.8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3.8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3.8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3.8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3.8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3.8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3.8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3.8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3.8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3.8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3.8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3.8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3.8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3.8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3.8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3.8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3.8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3.8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3.8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3.8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3.8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3.8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3.8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3.8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3.8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3.8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3.8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3.8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3.8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3.8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3.8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3.8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3.8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3.8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3.8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3.8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3.8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3.8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3.8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3.8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3.8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3.8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3.8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3.8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3.8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3.8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3.8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3.8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3.8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3.8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3.8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3.8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3.8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3.8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3.8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3.8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3.8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3.8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3.8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3.8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3.8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3.8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3.8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3.8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3.8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3.8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3.8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3.8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3.8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3.8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3.8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3.8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3.8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3.8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3.8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3.8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3.8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3.8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3.8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3.8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3.8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3.8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3.8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3.8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3.8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3.8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3.8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3.8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3.8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3.8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3.8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3.8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3.8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3.8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3.8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3.8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3.8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3.8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3.8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3.8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3.8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3.8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3.8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3.8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3.8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3.8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3.8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3.8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3.8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3.8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3.8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3.8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3.8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3.8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3.8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3.8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3.8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3.8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3.8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3.8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3.8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3.8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3.8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3.8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3.8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3.8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3.8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3.8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3.8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3.8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3.8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3.8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3.8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3.8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3.8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3.8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3.8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3.8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3.8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3.8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3.8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3.8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3.8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3.8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3.8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3.8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3.8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3.8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3.8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3.8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3.8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3.8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3.8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3.8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3.8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3.8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3.8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3.8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3.8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3.8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3.8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3.8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3.8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3.8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3.8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3.8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3.8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3.8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3.8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3.8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3.8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3.8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3.8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3.8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3.8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3.8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3.8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3.8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3.8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3.8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3.8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3.8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3.8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3.8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3.8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3.8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3.8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3.8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3.8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3.8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3.8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3.8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3.8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3.8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3.8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3.8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3.8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3.8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3.8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3.8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3.8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3.8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3.8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3.8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3.8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3.8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3.8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3.8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3.8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3.8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3.8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3.8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3.8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3.8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3.8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3.8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3.8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3.8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3.8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3.8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3.8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3.8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3.8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3.8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3.8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3.8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3.8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3.8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3.8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3.8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3.8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3.8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3.8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3.8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3.8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3.8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3.8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3.8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3.8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3.8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3.8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3.8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3.8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3.8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3.8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3.8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3.8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3.8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3.8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3.8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3.8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3.8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3.8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3.8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3.8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3.8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3.8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3.8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3.8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3.8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3.8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3.8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3.8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3.8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3.8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3.8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3.8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3.8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3.8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3.8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3.8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3.8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3.8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3.8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3.8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3.8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3.8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3.8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3.8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3.8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3.8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3.8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3.8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3.8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3.8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3.8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3.8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3.8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3.8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3.8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3.8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3.8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3.8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3.8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3.8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3.8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3.8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3.8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3.8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3.8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3.8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3.8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3.8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3.8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3.8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3.8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3.8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3.8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3.8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3.8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3.8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3.8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3.8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3.8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3.8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3.8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3.8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3.8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3.8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3.8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3.8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3.8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3.8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3.8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3.8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3.8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3.8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3.8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3.8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3.8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3.8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3.8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3.8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3.8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3.8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3.8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3.8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3.8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3.8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3.8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3.8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3.8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3.8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3.8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3.8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3.8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3.8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3.8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3.8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3.8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3.8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3.8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3.8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3.8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3.8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3.8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3.8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3.8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3.8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3.8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3.8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3.8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3.8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3.8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3.8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3.8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3.8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3.8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3.8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3.8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3.8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3.8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3.8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3.8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3.8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3.8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3.8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3.8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3.8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3.8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3.8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3.8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3.8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3.8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3.8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3.8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3.8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3.8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3.8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3.8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3.8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3.8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3.8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3.8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3.8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3.8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3.8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3.8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3.8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3.8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3.8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3.8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3.8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3.8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3.8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3.8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3.8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3.8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3.8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3.8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3.8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3.8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3.8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3.8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3.8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3.8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3.8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3.8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3.8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3.8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3.8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3.8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3.8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3.8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3.8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3.8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3.8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3.8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3.8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3.8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3.8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3.8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3.8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3.8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3.8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3.8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3.8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3.8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3.8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3.8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3.8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3.8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3.8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3.8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3.8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3.8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3.8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3.8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3.8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3.8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3.8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3.8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3.8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3.8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3.8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3.8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3.8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3.8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3.8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3.8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3.8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3.8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3.8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3.8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3.8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3.8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3.8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3.8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3.8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3.8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3.8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3.8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3.8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3.8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3.8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3.8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3.8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3.8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3.8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3.8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3.8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3.8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3.8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3.8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3.8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3.8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3.8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3.8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3.8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3.8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3.8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3.8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3.8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3.8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3.8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3.8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3.8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3.8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3.8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3.8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3.8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3.8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3.8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3.8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3.8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3.8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3.8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3.8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3.8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3.8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3.8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3.8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3.8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3.8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3.8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3.8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3.8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3.8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3.8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3.8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3.8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3.8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3.8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3.8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3.8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3.8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3.8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3.8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3.8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3.8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3.8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3.8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3.8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3.8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3.8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3.8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3.8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3.8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3.8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3.8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3.8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3.8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3.8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3.8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3.8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3.8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3.8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3.8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3.8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3.8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3.8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3.8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3.8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3.8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3.8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3.8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3.8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3.8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3.8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3.8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3.8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3.8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3.8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3.8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3.8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3.8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3.8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3.8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3.8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3.8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3.8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3.8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3.8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3.8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3.8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3.8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3.8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3.8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3.8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3.8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3.8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3.8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3.8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3.8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3.8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3.8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3.8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3.8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3.8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3.8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3.8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3.8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3.8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3.8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3.8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3.8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3.8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3.8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3.8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3.8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3.8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3.8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3.8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3.8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3.8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3.8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3.8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3.8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3.8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3.8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3.8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3.8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3.8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3.8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3.8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3.8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3.8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3.8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3.8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3.8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3.8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3.8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3.8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3.8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3.8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3.8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3.8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3.8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3.8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3.8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3.8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3.8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3.8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3.8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3.8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3.8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3.8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3.8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3.8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3.8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3.8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3.8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3.8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3.8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3.8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3.8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3.8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3.8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3.8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3.8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3.8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3.8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3.8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3.8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3.8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3.8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3.8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3.8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3.8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3.8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3.8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3.8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3.8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3.8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3.8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3.8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3.8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3.8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3.8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3.8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3.8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3.8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3.8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3.8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3.8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3.8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3.8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3.8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3.8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3.8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3.8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3.8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3.8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3.8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3.8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3.8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3.8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3.8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3.8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3.8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3.8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3.8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3.8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3.8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3.8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3.8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3.8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3.8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3.8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3.8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3.8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3.8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3.8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3.8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3.8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3.8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3.8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3.8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3.8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3.8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3.8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3.8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3.8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3.8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3.8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3.8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3.8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3.8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3.8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3.8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3.8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3.8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3.8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3.8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3.8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3.8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3.8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3.8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3.8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3.8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3.8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3.8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3.8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3.8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3.8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3.8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3.8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3.8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3.8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3.8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3.8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3.8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3.8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3.8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3.8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3.8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3.8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3.8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3.8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3.8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3.8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3.8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3.8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3.8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3.8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3.8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3.8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3.8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3.8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3.8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3.8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3.8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3.8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3.8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3.8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3.8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3.8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3.8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3.8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3.8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3.8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3.8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3.8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3.8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3.8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3.8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3.8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3.8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3.8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3.8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3.8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3.8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3.8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3.8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3.8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3.8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3.8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3.8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3.8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3.8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3.8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3.8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3.8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3.8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3.8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3.8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3.8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3.8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3.8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3.8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3.8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3.8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3.8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3.8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3.8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3.8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3.8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3.8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3.8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3.8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3.8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3.8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3.8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3.8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3.8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3.8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3.8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3.8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3.8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3.8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3.8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3.8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3.8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3.8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3.8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3.8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3.8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3.8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3.8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3.8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3.8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3.8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3.8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3.8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3.8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3.8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3.8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3.8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3.8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3.8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3.8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3.8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3.8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3.8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3.8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3.8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3.8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3.8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3.8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3.8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3.8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3.8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3.8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3.8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3.8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3.8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3.8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3.8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3.8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3.8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3.8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3.8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3.8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3.8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3.8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3.8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 Paravantis</cp:lastModifiedBy>
  <dcterms:modified xsi:type="dcterms:W3CDTF">2023-02-27T14:49:31Z</dcterms:modified>
</cp:coreProperties>
</file>