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ΜΑΘΗΜΑΤΑ\BA_Consumer_Behaviour\"/>
    </mc:Choice>
  </mc:AlternateContent>
  <xr:revisionPtr revIDLastSave="0" documentId="13_ncr:1_{0CDEEF95-6A4C-4973-8652-48BEA659AAE9}" xr6:coauthVersionLast="47" xr6:coauthVersionMax="47" xr10:uidLastSave="{00000000-0000-0000-0000-000000000000}"/>
  <bookViews>
    <workbookView xWindow="-120" yWindow="-120" windowWidth="29040" windowHeight="15720" xr2:uid="{E96B90C5-9DEF-4B50-8399-03247150F565}"/>
  </bookViews>
  <sheets>
    <sheet name="CPV + RFM" sheetId="1" r:id="rId1"/>
  </sheets>
  <definedNames>
    <definedName name="_xlnm._FilterDatabase" localSheetId="0" hidden="1">'CPV + RFM'!$P$2:$R$19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6" i="1" l="1" a="1"/>
  <c r="N6" i="1" s="1"/>
  <c r="R6" i="1" s="1"/>
  <c r="N7" i="1" a="1"/>
  <c r="N7" i="1" s="1"/>
  <c r="R7" i="1" s="1"/>
  <c r="N8" i="1" a="1"/>
  <c r="N8" i="1" s="1"/>
  <c r="R8" i="1" s="1"/>
  <c r="N9" i="1" a="1"/>
  <c r="N9" i="1" s="1"/>
  <c r="R9" i="1" s="1"/>
  <c r="N10" i="1" a="1"/>
  <c r="N10" i="1" s="1"/>
  <c r="R10" i="1" s="1"/>
  <c r="N11" i="1" a="1"/>
  <c r="N11" i="1" s="1"/>
  <c r="R11" i="1" s="1"/>
  <c r="N12" i="1" a="1"/>
  <c r="N12" i="1" s="1"/>
  <c r="R12" i="1" s="1"/>
  <c r="N13" i="1" a="1"/>
  <c r="N13" i="1" s="1"/>
  <c r="R13" i="1" s="1"/>
  <c r="N14" i="1" a="1"/>
  <c r="N14" i="1" s="1"/>
  <c r="R14" i="1" s="1"/>
  <c r="N15" i="1" a="1"/>
  <c r="N15" i="1" s="1"/>
  <c r="R15" i="1" s="1"/>
  <c r="N16" i="1" a="1"/>
  <c r="N16" i="1" s="1"/>
  <c r="R16" i="1" s="1"/>
  <c r="N17" i="1" a="1"/>
  <c r="N17" i="1" s="1"/>
  <c r="R17" i="1" s="1"/>
  <c r="N18" i="1" a="1"/>
  <c r="N18" i="1" s="1"/>
  <c r="R18" i="1" s="1"/>
  <c r="N19" i="1" a="1"/>
  <c r="N19" i="1" s="1"/>
  <c r="R19" i="1" s="1"/>
  <c r="N5" i="1" a="1"/>
  <c r="N5" i="1" s="1"/>
  <c r="R5" i="1" s="1"/>
  <c r="N4" i="1" a="1"/>
  <c r="N4" i="1" s="1"/>
  <c r="R4" i="1" s="1"/>
  <c r="N3" i="1" a="1"/>
  <c r="N3" i="1" s="1"/>
  <c r="R3" i="1" s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<sst xmlns="http://schemas.openxmlformats.org/spreadsheetml/2006/main" count="25" uniqueCount="25">
  <si>
    <t>CM0006329</t>
  </si>
  <si>
    <t>CM1000611</t>
  </si>
  <si>
    <t>CM0002874</t>
  </si>
  <si>
    <t>CM0003854</t>
  </si>
  <si>
    <t>CM0003336</t>
  </si>
  <si>
    <t>CM1000387</t>
  </si>
  <si>
    <t>CM1000609</t>
  </si>
  <si>
    <t>CM0000006</t>
  </si>
  <si>
    <t>CM1000379</t>
  </si>
  <si>
    <t>CM0001702</t>
  </si>
  <si>
    <t>CM0002671</t>
  </si>
  <si>
    <t>CM1000264</t>
  </si>
  <si>
    <t>CM0006201</t>
  </si>
  <si>
    <t>CM1000607</t>
  </si>
  <si>
    <t>CM0001349</t>
  </si>
  <si>
    <t>CM1000291</t>
  </si>
  <si>
    <t>CM1001238</t>
  </si>
  <si>
    <t>Κωδικός Πελάτη</t>
  </si>
  <si>
    <t>Μηνιαίο Επιτόκιο Μετατροπής Χρήματος:</t>
  </si>
  <si>
    <t>Ανάλυση RFM</t>
  </si>
  <si>
    <t>Recency (1-12)</t>
  </si>
  <si>
    <t>Frequency (1-12)</t>
  </si>
  <si>
    <t>Monetary Value (1-3)</t>
  </si>
  <si>
    <t xml:space="preserve">Αξία Αγορών 17 Πελατών εντός του 2024 </t>
  </si>
  <si>
    <t>Ανάλυση CPV τον Ιανουάριο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</si>
</sst>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[$-408]mmm\-yy;@"/>
    <numFmt numFmtId="165" formatCode="#,##0.00\ &quot;€&quot;"/>
    <numFmt numFmtId="166" formatCode="#,##0\ _€"/>
  </numFmts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theme="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3" fillId="2" borderId="1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8" fontId="0" fillId="0" borderId="0" xfId="0" applyNumberFormat="1"/>
    <xf numFmtId="0" fontId="0" fillId="6" borderId="10" xfId="0" applyFill="1" applyBorder="1" applyAlignment="1">
      <alignment horizontal="center"/>
    </xf>
    <xf numFmtId="165" fontId="0" fillId="6" borderId="0" xfId="0" applyNumberFormat="1" applyFill="1" applyBorder="1" applyAlignment="1">
      <alignment horizontal="center" vertical="center"/>
    </xf>
    <xf numFmtId="165" fontId="0" fillId="6" borderId="6" xfId="0" applyNumberFormat="1" applyFill="1" applyBorder="1" applyAlignment="1">
      <alignment horizontal="center" vertical="center"/>
    </xf>
    <xf numFmtId="165" fontId="0" fillId="6" borderId="5" xfId="0" applyNumberFormat="1" applyFill="1" applyBorder="1" applyAlignment="1">
      <alignment horizontal="center" vertical="center"/>
    </xf>
    <xf numFmtId="165" fontId="0" fillId="6" borderId="6" xfId="0" applyNumberFormat="1" applyFill="1" applyBorder="1" applyAlignment="1">
      <alignment horizontal="center" vertical="center"/>
    </xf>
    <xf numFmtId="0" fontId="0" fillId="6" borderId="5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166" fontId="0" fillId="6" borderId="6" xfId="0" applyNumberFormat="1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165" fontId="0" fillId="6" borderId="8" xfId="0" applyNumberFormat="1" applyFill="1" applyBorder="1" applyAlignment="1">
      <alignment horizontal="center" vertical="center"/>
    </xf>
    <xf numFmtId="165" fontId="0" fillId="6" borderId="9" xfId="0" applyNumberFormat="1" applyFill="1" applyBorder="1" applyAlignment="1">
      <alignment horizontal="center" vertical="center"/>
    </xf>
    <xf numFmtId="165" fontId="0" fillId="6" borderId="7" xfId="0" applyNumberFormat="1" applyFill="1" applyBorder="1" applyAlignment="1">
      <alignment horizontal="center" vertical="center"/>
    </xf>
    <xf numFmtId="165" fontId="0" fillId="6" borderId="9" xfId="0" applyNumberFormat="1" applyFill="1" applyBorder="1" applyAlignment="1">
      <alignment horizontal="center" vertical="center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166" fontId="0" fillId="6" borderId="9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353D4-D2F1-4394-9C35-922401751A39}">
  <dimension ref="A1:R21"/>
  <sheetViews>
    <sheetView tabSelected="1" zoomScale="115" zoomScaleNormal="115" workbookViewId="0">
      <selection activeCell="N28" sqref="N28"/>
    </sheetView>
  </sheetViews>
  <sheetFormatPr defaultRowHeight="15" x14ac:dyDescent="0.25"/>
  <cols>
    <col min="1" max="1" width="15.7109375" bestFit="1" customWidth="1"/>
    <col min="2" max="2" width="8.85546875" bestFit="1" customWidth="1"/>
    <col min="3" max="3" width="7.85546875" bestFit="1" customWidth="1"/>
    <col min="4" max="6" width="8.85546875" bestFit="1" customWidth="1"/>
    <col min="7" max="7" width="7.85546875" bestFit="1" customWidth="1"/>
    <col min="8" max="8" width="8.85546875" bestFit="1" customWidth="1"/>
    <col min="9" max="9" width="7.7109375" bestFit="1" customWidth="1"/>
    <col min="10" max="10" width="8.85546875" bestFit="1" customWidth="1"/>
    <col min="11" max="12" width="7.7109375" bestFit="1" customWidth="1"/>
    <col min="13" max="13" width="8.85546875" bestFit="1" customWidth="1"/>
    <col min="14" max="14" width="39.140625" bestFit="1" customWidth="1"/>
    <col min="15" max="15" width="6.5703125" bestFit="1" customWidth="1"/>
    <col min="16" max="16" width="18.5703125" bestFit="1" customWidth="1"/>
    <col min="17" max="17" width="20.5703125" bestFit="1" customWidth="1"/>
    <col min="18" max="18" width="24.7109375" bestFit="1" customWidth="1"/>
  </cols>
  <sheetData>
    <row r="1" spans="1:18" x14ac:dyDescent="0.25">
      <c r="A1" s="1"/>
      <c r="B1" s="13" t="s">
        <v>23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5" t="s">
        <v>18</v>
      </c>
      <c r="O1" s="6">
        <v>1.2500000000000001E-2</v>
      </c>
      <c r="P1" s="10" t="s">
        <v>19</v>
      </c>
      <c r="Q1" s="11"/>
      <c r="R1" s="12"/>
    </row>
    <row r="2" spans="1:18" x14ac:dyDescent="0.25">
      <c r="A2" s="2" t="s">
        <v>17</v>
      </c>
      <c r="B2" s="3">
        <v>45292</v>
      </c>
      <c r="C2" s="4">
        <v>45323</v>
      </c>
      <c r="D2" s="4">
        <v>45352</v>
      </c>
      <c r="E2" s="4">
        <v>45383</v>
      </c>
      <c r="F2" s="4">
        <v>45413</v>
      </c>
      <c r="G2" s="4">
        <v>45444</v>
      </c>
      <c r="H2" s="4">
        <v>45474</v>
      </c>
      <c r="I2" s="4">
        <v>45505</v>
      </c>
      <c r="J2" s="4">
        <v>45536</v>
      </c>
      <c r="K2" s="4">
        <v>45566</v>
      </c>
      <c r="L2" s="4">
        <v>45597</v>
      </c>
      <c r="M2" s="4">
        <v>45627</v>
      </c>
      <c r="N2" s="16" t="s">
        <v>24</v>
      </c>
      <c r="O2" s="17"/>
      <c r="P2" s="7" t="s">
        <v>20</v>
      </c>
      <c r="Q2" s="8" t="s">
        <v>21</v>
      </c>
      <c r="R2" s="9" t="s">
        <v>22</v>
      </c>
    </row>
    <row r="3" spans="1:18" x14ac:dyDescent="0.25">
      <c r="A3" s="19" t="s">
        <v>0</v>
      </c>
      <c r="B3" s="20">
        <v>200</v>
      </c>
      <c r="C3" s="20"/>
      <c r="D3" s="20"/>
      <c r="E3" s="20">
        <v>236</v>
      </c>
      <c r="F3" s="20">
        <v>54</v>
      </c>
      <c r="G3" s="20"/>
      <c r="H3" s="20">
        <v>68</v>
      </c>
      <c r="I3" s="20"/>
      <c r="J3" s="20"/>
      <c r="K3" s="20">
        <v>42</v>
      </c>
      <c r="L3" s="20"/>
      <c r="M3" s="21">
        <v>98</v>
      </c>
      <c r="N3" s="22" cm="1">
        <f t="array" ref="N3">SUMPRODUCT(B3:M3*(1+O$1)^(13-COLUMN(B3:M3)))</f>
        <v>762.26363722870053</v>
      </c>
      <c r="O3" s="23"/>
      <c r="P3" s="24">
        <v>12</v>
      </c>
      <c r="Q3" s="25">
        <f>COUNTA(B3:M3)</f>
        <v>6</v>
      </c>
      <c r="R3" s="26">
        <f>IF(N3&lt;=200,1,IF(N3&lt;=500,2,3))</f>
        <v>3</v>
      </c>
    </row>
    <row r="4" spans="1:18" x14ac:dyDescent="0.25">
      <c r="A4" s="19" t="s">
        <v>1</v>
      </c>
      <c r="B4" s="20">
        <v>134</v>
      </c>
      <c r="C4" s="20">
        <v>23</v>
      </c>
      <c r="D4" s="20"/>
      <c r="E4" s="20"/>
      <c r="F4" s="20"/>
      <c r="G4" s="20"/>
      <c r="H4" s="20"/>
      <c r="I4" s="20"/>
      <c r="J4" s="20"/>
      <c r="K4" s="20">
        <v>45</v>
      </c>
      <c r="L4" s="20"/>
      <c r="M4" s="21"/>
      <c r="N4" s="22" cm="1">
        <f t="array" ref="N4">SUMPRODUCT(B4:M4*(1+O$1)^(13-COLUMN(B4:M4)))</f>
        <v>225.79510514697597</v>
      </c>
      <c r="O4" s="23"/>
      <c r="P4" s="24">
        <v>10</v>
      </c>
      <c r="Q4" s="25">
        <f t="shared" ref="Q4:Q19" si="0">COUNTA(B4:M4)</f>
        <v>3</v>
      </c>
      <c r="R4" s="26">
        <f>IF(N4&lt;=200,1,IF(N4&lt;=500,2,3))</f>
        <v>2</v>
      </c>
    </row>
    <row r="5" spans="1:18" x14ac:dyDescent="0.25">
      <c r="A5" s="19" t="s">
        <v>2</v>
      </c>
      <c r="B5" s="20">
        <v>26</v>
      </c>
      <c r="C5" s="20"/>
      <c r="D5" s="20"/>
      <c r="E5" s="20">
        <v>35</v>
      </c>
      <c r="F5" s="20">
        <v>245</v>
      </c>
      <c r="G5" s="20"/>
      <c r="H5" s="20"/>
      <c r="I5" s="20"/>
      <c r="J5" s="20"/>
      <c r="K5" s="20"/>
      <c r="L5" s="20"/>
      <c r="M5" s="21"/>
      <c r="N5" s="22" cm="1">
        <f t="array" ref="N5">SUMPRODUCT(B5:M5*(1+O$1)^(13-COLUMN(B5:M5)))</f>
        <v>335.72240835640514</v>
      </c>
      <c r="O5" s="23"/>
      <c r="P5" s="24">
        <v>5</v>
      </c>
      <c r="Q5" s="25">
        <f t="shared" si="0"/>
        <v>3</v>
      </c>
      <c r="R5" s="26">
        <f t="shared" ref="R5:R19" si="1">IF(N5&lt;=200,1,IF(N5&lt;=500,2,3))</f>
        <v>2</v>
      </c>
    </row>
    <row r="6" spans="1:18" x14ac:dyDescent="0.25">
      <c r="A6" s="19" t="s">
        <v>3</v>
      </c>
      <c r="B6" s="20"/>
      <c r="C6" s="20">
        <v>25</v>
      </c>
      <c r="D6" s="20">
        <v>28</v>
      </c>
      <c r="E6" s="20">
        <v>34</v>
      </c>
      <c r="F6" s="20"/>
      <c r="G6" s="20">
        <v>56</v>
      </c>
      <c r="H6" s="20"/>
      <c r="I6" s="20"/>
      <c r="J6" s="20">
        <v>56</v>
      </c>
      <c r="K6" s="20">
        <v>45</v>
      </c>
      <c r="L6" s="20"/>
      <c r="M6" s="21"/>
      <c r="N6" s="22" cm="1">
        <f t="array" ref="N6">SUMPRODUCT(B6:M6*(1+O$1)^(13-COLUMN(B6:M6)))</f>
        <v>261.76332788583267</v>
      </c>
      <c r="O6" s="23"/>
      <c r="P6" s="24">
        <v>10</v>
      </c>
      <c r="Q6" s="25">
        <f t="shared" si="0"/>
        <v>6</v>
      </c>
      <c r="R6" s="26">
        <f t="shared" si="1"/>
        <v>2</v>
      </c>
    </row>
    <row r="7" spans="1:18" x14ac:dyDescent="0.25">
      <c r="A7" s="19" t="s">
        <v>4</v>
      </c>
      <c r="B7" s="20"/>
      <c r="C7" s="20">
        <v>98</v>
      </c>
      <c r="D7" s="20">
        <v>87</v>
      </c>
      <c r="E7" s="20"/>
      <c r="F7" s="20"/>
      <c r="G7" s="20"/>
      <c r="H7" s="20"/>
      <c r="I7" s="20"/>
      <c r="J7" s="20"/>
      <c r="K7" s="20">
        <v>35</v>
      </c>
      <c r="L7" s="20"/>
      <c r="M7" s="21"/>
      <c r="N7" s="22" cm="1">
        <f t="array" ref="N7">SUMPRODUCT(B7:M7*(1+O$1)^(13-COLUMN(B7:M7)))</f>
        <v>244.13442949491483</v>
      </c>
      <c r="O7" s="23"/>
      <c r="P7" s="24">
        <v>10</v>
      </c>
      <c r="Q7" s="25">
        <f t="shared" si="0"/>
        <v>3</v>
      </c>
      <c r="R7" s="26">
        <f t="shared" si="1"/>
        <v>2</v>
      </c>
    </row>
    <row r="8" spans="1:18" x14ac:dyDescent="0.25">
      <c r="A8" s="19" t="s">
        <v>5</v>
      </c>
      <c r="B8" s="20"/>
      <c r="C8" s="20"/>
      <c r="D8" s="20"/>
      <c r="E8" s="20">
        <v>12</v>
      </c>
      <c r="F8" s="20"/>
      <c r="G8" s="20"/>
      <c r="H8" s="20"/>
      <c r="I8" s="20"/>
      <c r="J8" s="20"/>
      <c r="K8" s="20">
        <v>57</v>
      </c>
      <c r="L8" s="20"/>
      <c r="M8" s="21"/>
      <c r="N8" s="22" cm="1">
        <f t="array" ref="N8">SUMPRODUCT(B8:M8*(1+O$1)^(13-COLUMN(B8:M8)))</f>
        <v>71.687739464176943</v>
      </c>
      <c r="O8" s="23"/>
      <c r="P8" s="24">
        <v>10</v>
      </c>
      <c r="Q8" s="25">
        <f t="shared" si="0"/>
        <v>2</v>
      </c>
      <c r="R8" s="26">
        <f t="shared" si="1"/>
        <v>1</v>
      </c>
    </row>
    <row r="9" spans="1:18" x14ac:dyDescent="0.25">
      <c r="A9" s="19" t="s">
        <v>6</v>
      </c>
      <c r="B9" s="20">
        <v>20</v>
      </c>
      <c r="C9" s="20">
        <v>36</v>
      </c>
      <c r="D9" s="20">
        <v>158</v>
      </c>
      <c r="E9" s="20"/>
      <c r="F9" s="20"/>
      <c r="G9" s="20"/>
      <c r="H9" s="20"/>
      <c r="I9" s="20">
        <v>46</v>
      </c>
      <c r="J9" s="20"/>
      <c r="K9" s="20">
        <v>57</v>
      </c>
      <c r="L9" s="20"/>
      <c r="M9" s="21"/>
      <c r="N9" s="22" cm="1">
        <f t="array" ref="N9">SUMPRODUCT(B9:M9*(1+O$1)^(13-COLUMN(B9:M9)))</f>
        <v>347.15778995315776</v>
      </c>
      <c r="O9" s="23"/>
      <c r="P9" s="24">
        <v>10</v>
      </c>
      <c r="Q9" s="25">
        <f t="shared" si="0"/>
        <v>5</v>
      </c>
      <c r="R9" s="26">
        <f t="shared" si="1"/>
        <v>2</v>
      </c>
    </row>
    <row r="10" spans="1:18" x14ac:dyDescent="0.25">
      <c r="A10" s="19" t="s">
        <v>7</v>
      </c>
      <c r="B10" s="20">
        <v>268</v>
      </c>
      <c r="C10" s="20">
        <v>85</v>
      </c>
      <c r="D10" s="20"/>
      <c r="E10" s="20"/>
      <c r="F10" s="20"/>
      <c r="G10" s="20"/>
      <c r="H10" s="20"/>
      <c r="I10" s="20"/>
      <c r="J10" s="20"/>
      <c r="K10" s="20"/>
      <c r="L10" s="20"/>
      <c r="M10" s="21">
        <v>46</v>
      </c>
      <c r="N10" s="22" cm="1">
        <f t="array" ref="N10">SUMPRODUCT(B10:M10*(1+O$1)^(13-COLUMN(B10:M10)))</f>
        <v>449.48471015085795</v>
      </c>
      <c r="O10" s="23"/>
      <c r="P10" s="24">
        <v>12</v>
      </c>
      <c r="Q10" s="25">
        <f t="shared" si="0"/>
        <v>3</v>
      </c>
      <c r="R10" s="26">
        <f t="shared" si="1"/>
        <v>2</v>
      </c>
    </row>
    <row r="11" spans="1:18" x14ac:dyDescent="0.25">
      <c r="A11" s="19" t="s">
        <v>8</v>
      </c>
      <c r="B11" s="20">
        <v>10</v>
      </c>
      <c r="C11" s="20"/>
      <c r="D11" s="20"/>
      <c r="E11" s="20"/>
      <c r="F11" s="20"/>
      <c r="G11" s="20">
        <v>38</v>
      </c>
      <c r="H11" s="20"/>
      <c r="I11" s="20"/>
      <c r="J11" s="20"/>
      <c r="K11" s="20"/>
      <c r="L11" s="20">
        <v>26</v>
      </c>
      <c r="M11" s="21">
        <v>15</v>
      </c>
      <c r="N11" s="22" cm="1">
        <f t="array" ref="N11">SUMPRODUCT(B11:M11*(1+O$1)^(13-COLUMN(B11:M11)))</f>
        <v>93.729803011091249</v>
      </c>
      <c r="O11" s="23"/>
      <c r="P11" s="24">
        <v>12</v>
      </c>
      <c r="Q11" s="25">
        <f t="shared" si="0"/>
        <v>4</v>
      </c>
      <c r="R11" s="26">
        <f t="shared" si="1"/>
        <v>1</v>
      </c>
    </row>
    <row r="12" spans="1:18" x14ac:dyDescent="0.25">
      <c r="A12" s="19" t="s">
        <v>9</v>
      </c>
      <c r="B12" s="20">
        <v>28</v>
      </c>
      <c r="C12" s="20">
        <v>45</v>
      </c>
      <c r="D12" s="20"/>
      <c r="E12" s="20"/>
      <c r="F12" s="20">
        <v>88</v>
      </c>
      <c r="G12" s="20"/>
      <c r="H12" s="20">
        <v>45</v>
      </c>
      <c r="I12" s="20">
        <v>55</v>
      </c>
      <c r="J12" s="20"/>
      <c r="K12" s="20"/>
      <c r="L12" s="20"/>
      <c r="M12" s="21">
        <v>59</v>
      </c>
      <c r="N12" s="22" cm="1">
        <f t="array" ref="N12">SUMPRODUCT(B12:M12*(1+O$1)^(13-COLUMN(B12:M12)))</f>
        <v>343.73259718592504</v>
      </c>
      <c r="O12" s="23"/>
      <c r="P12" s="24">
        <v>12</v>
      </c>
      <c r="Q12" s="25">
        <f t="shared" si="0"/>
        <v>6</v>
      </c>
      <c r="R12" s="26">
        <f t="shared" si="1"/>
        <v>2</v>
      </c>
    </row>
    <row r="13" spans="1:18" x14ac:dyDescent="0.25">
      <c r="A13" s="19" t="s">
        <v>10</v>
      </c>
      <c r="B13" s="20">
        <v>46</v>
      </c>
      <c r="C13" s="20"/>
      <c r="D13" s="20"/>
      <c r="E13" s="20">
        <v>14</v>
      </c>
      <c r="F13" s="20">
        <v>57</v>
      </c>
      <c r="G13" s="20">
        <v>35</v>
      </c>
      <c r="H13" s="20"/>
      <c r="I13" s="20"/>
      <c r="J13" s="20">
        <v>157</v>
      </c>
      <c r="K13" s="20"/>
      <c r="L13" s="20"/>
      <c r="M13" s="21">
        <v>146</v>
      </c>
      <c r="N13" s="22" cm="1">
        <f t="array" ref="N13">SUMPRODUCT(B13:M13*(1+O$1)^(13-COLUMN(B13:M13)))</f>
        <v>477.04660782513059</v>
      </c>
      <c r="O13" s="23"/>
      <c r="P13" s="24">
        <v>12</v>
      </c>
      <c r="Q13" s="25">
        <f t="shared" si="0"/>
        <v>6</v>
      </c>
      <c r="R13" s="26">
        <f t="shared" si="1"/>
        <v>2</v>
      </c>
    </row>
    <row r="14" spans="1:18" x14ac:dyDescent="0.25">
      <c r="A14" s="19" t="s">
        <v>11</v>
      </c>
      <c r="B14" s="20">
        <v>135</v>
      </c>
      <c r="C14" s="20"/>
      <c r="D14" s="20"/>
      <c r="E14" s="20">
        <v>12</v>
      </c>
      <c r="F14" s="20">
        <v>86</v>
      </c>
      <c r="G14" s="20"/>
      <c r="H14" s="20"/>
      <c r="I14" s="20"/>
      <c r="J14" s="20"/>
      <c r="K14" s="20"/>
      <c r="L14" s="20"/>
      <c r="M14" s="21"/>
      <c r="N14" s="22" cm="1">
        <f t="array" ref="N14">SUMPRODUCT(B14:M14*(1+O$1)^(13-COLUMN(B14:M14)))</f>
        <v>261.83424268993616</v>
      </c>
      <c r="O14" s="23"/>
      <c r="P14" s="24">
        <v>5</v>
      </c>
      <c r="Q14" s="25">
        <f t="shared" si="0"/>
        <v>3</v>
      </c>
      <c r="R14" s="26">
        <f t="shared" si="1"/>
        <v>2</v>
      </c>
    </row>
    <row r="15" spans="1:18" x14ac:dyDescent="0.25">
      <c r="A15" s="19" t="s">
        <v>12</v>
      </c>
      <c r="B15" s="20">
        <v>213</v>
      </c>
      <c r="C15" s="20"/>
      <c r="D15" s="20"/>
      <c r="E15" s="20">
        <v>76</v>
      </c>
      <c r="F15" s="20">
        <v>97</v>
      </c>
      <c r="G15" s="20"/>
      <c r="H15" s="20"/>
      <c r="I15" s="20"/>
      <c r="J15" s="20"/>
      <c r="K15" s="20"/>
      <c r="L15" s="20">
        <v>57</v>
      </c>
      <c r="M15" s="21">
        <v>35</v>
      </c>
      <c r="N15" s="22" cm="1">
        <f t="array" ref="N15">SUMPRODUCT(B15:M15*(1+O$1)^(13-COLUMN(B15:M15)))</f>
        <v>526.65429711161016</v>
      </c>
      <c r="O15" s="23"/>
      <c r="P15" s="24">
        <v>12</v>
      </c>
      <c r="Q15" s="25">
        <f t="shared" si="0"/>
        <v>5</v>
      </c>
      <c r="R15" s="26">
        <f t="shared" si="1"/>
        <v>3</v>
      </c>
    </row>
    <row r="16" spans="1:18" x14ac:dyDescent="0.25">
      <c r="A16" s="19" t="s">
        <v>13</v>
      </c>
      <c r="B16" s="20">
        <v>86</v>
      </c>
      <c r="C16" s="20">
        <v>35</v>
      </c>
      <c r="D16" s="20"/>
      <c r="E16" s="20"/>
      <c r="F16" s="20">
        <v>36</v>
      </c>
      <c r="G16" s="20"/>
      <c r="H16" s="20"/>
      <c r="I16" s="20"/>
      <c r="J16" s="20"/>
      <c r="K16" s="20"/>
      <c r="L16" s="20"/>
      <c r="M16" s="21"/>
      <c r="N16" s="22" cm="1">
        <f t="array" ref="N16">SUMPRODUCT(B16:M16*(1+O$1)^(13-COLUMN(B16:M16)))</f>
        <v>177.49257846215883</v>
      </c>
      <c r="O16" s="23"/>
      <c r="P16" s="24">
        <v>5</v>
      </c>
      <c r="Q16" s="25">
        <f t="shared" si="0"/>
        <v>3</v>
      </c>
      <c r="R16" s="26">
        <f t="shared" si="1"/>
        <v>1</v>
      </c>
    </row>
    <row r="17" spans="1:18" x14ac:dyDescent="0.25">
      <c r="A17" s="19" t="s">
        <v>14</v>
      </c>
      <c r="B17" s="20">
        <v>57</v>
      </c>
      <c r="C17" s="20">
        <v>24</v>
      </c>
      <c r="D17" s="20">
        <v>99</v>
      </c>
      <c r="E17" s="20">
        <v>56</v>
      </c>
      <c r="F17" s="20"/>
      <c r="G17" s="20"/>
      <c r="H17" s="20"/>
      <c r="I17" s="20"/>
      <c r="J17" s="20"/>
      <c r="K17" s="20">
        <v>68</v>
      </c>
      <c r="L17" s="20"/>
      <c r="M17" s="21">
        <v>68</v>
      </c>
      <c r="N17" s="22" cm="1">
        <f t="array" ref="N17">SUMPRODUCT(B17:M17*(1+O$1)^(13-COLUMN(B17:M17)))</f>
        <v>402.79345240227144</v>
      </c>
      <c r="O17" s="23"/>
      <c r="P17" s="24">
        <v>12</v>
      </c>
      <c r="Q17" s="25">
        <f t="shared" si="0"/>
        <v>6</v>
      </c>
      <c r="R17" s="26">
        <f t="shared" si="1"/>
        <v>2</v>
      </c>
    </row>
    <row r="18" spans="1:18" x14ac:dyDescent="0.25">
      <c r="A18" s="19" t="s">
        <v>15</v>
      </c>
      <c r="B18" s="20">
        <v>55</v>
      </c>
      <c r="C18" s="20">
        <v>67</v>
      </c>
      <c r="D18" s="20"/>
      <c r="E18" s="20"/>
      <c r="F18" s="20">
        <v>46</v>
      </c>
      <c r="G18" s="20"/>
      <c r="H18" s="20">
        <v>154</v>
      </c>
      <c r="I18" s="20"/>
      <c r="J18" s="20"/>
      <c r="K18" s="20"/>
      <c r="L18" s="20">
        <v>45</v>
      </c>
      <c r="M18" s="21">
        <v>145</v>
      </c>
      <c r="N18" s="22" cm="1">
        <f t="array" ref="N18">SUMPRODUCT(B18:M18*(1+O$1)^(13-COLUMN(B18:M18)))</f>
        <v>543.52575070667967</v>
      </c>
      <c r="O18" s="23"/>
      <c r="P18" s="24">
        <v>12</v>
      </c>
      <c r="Q18" s="25">
        <f t="shared" si="0"/>
        <v>6</v>
      </c>
      <c r="R18" s="26">
        <f t="shared" si="1"/>
        <v>3</v>
      </c>
    </row>
    <row r="19" spans="1:18" x14ac:dyDescent="0.25">
      <c r="A19" s="27" t="s">
        <v>16</v>
      </c>
      <c r="B19" s="28">
        <v>87</v>
      </c>
      <c r="C19" s="28">
        <v>35</v>
      </c>
      <c r="D19" s="28"/>
      <c r="E19" s="28"/>
      <c r="F19" s="28"/>
      <c r="G19" s="28"/>
      <c r="H19" s="28"/>
      <c r="I19" s="28"/>
      <c r="J19" s="28"/>
      <c r="K19" s="28">
        <v>67</v>
      </c>
      <c r="L19" s="28">
        <v>24</v>
      </c>
      <c r="M19" s="29"/>
      <c r="N19" s="30" cm="1">
        <f t="array" ref="N19">SUMPRODUCT(B19:M19*(1+O$1)^(13-COLUMN(B19:M19)))</f>
        <v>232.35385449629922</v>
      </c>
      <c r="O19" s="31"/>
      <c r="P19" s="32">
        <v>11</v>
      </c>
      <c r="Q19" s="33">
        <f t="shared" si="0"/>
        <v>4</v>
      </c>
      <c r="R19" s="34">
        <f t="shared" si="1"/>
        <v>2</v>
      </c>
    </row>
    <row r="21" spans="1:18" x14ac:dyDescent="0.25">
      <c r="N21" s="18"/>
    </row>
  </sheetData>
  <autoFilter ref="P2:R19" xr:uid="{DC6302B9-B771-4A27-8589-C053DAB8BE8A}"/>
  <mergeCells count="20">
    <mergeCell ref="B1:M1"/>
    <mergeCell ref="N2:O2"/>
    <mergeCell ref="N3:O3"/>
    <mergeCell ref="N4:O4"/>
    <mergeCell ref="N5:O5"/>
    <mergeCell ref="N19:O19"/>
    <mergeCell ref="P1:R1"/>
    <mergeCell ref="N13:O13"/>
    <mergeCell ref="N14:O14"/>
    <mergeCell ref="N15:O15"/>
    <mergeCell ref="N16:O16"/>
    <mergeCell ref="N17:O17"/>
    <mergeCell ref="N18:O18"/>
    <mergeCell ref="N7:O7"/>
    <mergeCell ref="N8:O8"/>
    <mergeCell ref="N9:O9"/>
    <mergeCell ref="N10:O10"/>
    <mergeCell ref="N11:O11"/>
    <mergeCell ref="N12:O12"/>
    <mergeCell ref="N6:O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CPV + RFM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Christos Livas</dc:creator>
  <cp:lastModifiedBy>Christos</cp:lastModifiedBy>
  <dcterms:created xsi:type="dcterms:W3CDTF">2020-05-01T10:21:45Z</dcterms:created>
  <dcterms:modified xsi:type="dcterms:W3CDTF">2026-04-27T08:08:22Z</dcterms:modified>
</cp:coreProperties>
</file>