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stoudas/Library/Mobile Documents/com~apple~CloudDocs/virtualboxWin7bus/AKIS'S_FILES/Documents/ΠΑΝΕΠΙΣΤΗΜΙΟ_ΠΕΙΡΑΙΩΣ_2023/ΠΡΟΓΡΑΜΜΑ_ΧΕΙΜΕΡΙΝΟ_FULL_TIME_ΛΟΓΙΣΤΙΚΗ/Teaching slides PAPEI/Lessons/Ασκήσεις_για_φοιτητές/ΟΛΟΚΛΗΡΩΜΕΝΗ_ΑΣΚΗΣΗ_ΦΟΙΤΗΤΩΝ/"/>
    </mc:Choice>
  </mc:AlternateContent>
  <xr:revisionPtr revIDLastSave="0" documentId="13_ncr:1_{44E7C5AA-A394-6F44-88F7-2FD1641D5D0D}" xr6:coauthVersionLast="47" xr6:coauthVersionMax="47" xr10:uidLastSave="{00000000-0000-0000-0000-000000000000}"/>
  <bookViews>
    <workbookView xWindow="0" yWindow="500" windowWidth="28800" windowHeight="17500" activeTab="3" xr2:uid="{E4E53683-7197-4249-894E-59AF437F4291}"/>
  </bookViews>
  <sheets>
    <sheet name="ΕΚΦΩΝΗΣΗ" sheetId="5" r:id="rId1"/>
    <sheet name="ΕΓΓΡΑΦΕΣ" sheetId="4" r:id="rId2"/>
    <sheet name="ΚΑΘΟΛΙΚΟ" sheetId="2" r:id="rId3"/>
    <sheet name="ΙΣΟΖΥΓΙΑ+ΟΙΚ ΚΑΤΑΣ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3" l="1"/>
  <c r="D72" i="4"/>
  <c r="S68" i="3" l="1"/>
  <c r="G102" i="3"/>
  <c r="G76" i="3"/>
  <c r="E109" i="3"/>
  <c r="G108" i="3"/>
  <c r="G105" i="3"/>
  <c r="G103" i="3"/>
  <c r="G101" i="3"/>
  <c r="F100" i="3"/>
  <c r="F99" i="3"/>
  <c r="F98" i="3"/>
  <c r="F97" i="3"/>
  <c r="F96" i="3"/>
  <c r="D95" i="3"/>
  <c r="F95" i="3" s="1"/>
  <c r="D85" i="3"/>
  <c r="G85" i="3" s="1"/>
  <c r="G37" i="2"/>
  <c r="D73" i="3"/>
  <c r="G73" i="3" s="1"/>
  <c r="O49" i="3"/>
  <c r="O52" i="3" s="1"/>
  <c r="O54" i="3" s="1"/>
  <c r="G72" i="3"/>
  <c r="G70" i="3"/>
  <c r="F63" i="3"/>
  <c r="E89" i="3"/>
  <c r="F88" i="3"/>
  <c r="G87" i="3"/>
  <c r="G86" i="3"/>
  <c r="G82" i="3"/>
  <c r="G81" i="3"/>
  <c r="G80" i="3"/>
  <c r="G79" i="3"/>
  <c r="G78" i="3"/>
  <c r="G77" i="3"/>
  <c r="G75" i="3"/>
  <c r="F74" i="3"/>
  <c r="F71" i="3"/>
  <c r="F69" i="3"/>
  <c r="F68" i="3"/>
  <c r="F67" i="3"/>
  <c r="F66" i="3"/>
  <c r="F65" i="3"/>
  <c r="F64" i="3"/>
  <c r="F62" i="3"/>
  <c r="F61" i="3"/>
  <c r="F60" i="3"/>
  <c r="D59" i="3"/>
  <c r="F40" i="3"/>
  <c r="E53" i="3"/>
  <c r="F52" i="3"/>
  <c r="G51" i="3"/>
  <c r="G50" i="3"/>
  <c r="G48" i="3"/>
  <c r="G47" i="3"/>
  <c r="G46" i="3"/>
  <c r="G45" i="3"/>
  <c r="G44" i="3"/>
  <c r="G43" i="3"/>
  <c r="G42" i="3"/>
  <c r="F41" i="3"/>
  <c r="F39" i="3"/>
  <c r="F38" i="3"/>
  <c r="F37" i="3"/>
  <c r="F36" i="3"/>
  <c r="F35" i="3"/>
  <c r="F34" i="3"/>
  <c r="F33" i="3"/>
  <c r="F32" i="3"/>
  <c r="F31" i="3"/>
  <c r="D30" i="3"/>
  <c r="F30" i="3" s="1"/>
  <c r="D3" i="3"/>
  <c r="D89" i="3" l="1"/>
  <c r="D53" i="3"/>
  <c r="F59" i="3"/>
  <c r="F89" i="3" s="1"/>
  <c r="G109" i="3"/>
  <c r="G53" i="3"/>
  <c r="D109" i="3"/>
  <c r="F53" i="3"/>
  <c r="F109" i="3"/>
  <c r="G89" i="3"/>
  <c r="G15" i="3"/>
  <c r="F5" i="3"/>
  <c r="G19" i="3"/>
  <c r="G20" i="3"/>
  <c r="F11" i="3"/>
  <c r="F3" i="3"/>
  <c r="F13" i="3"/>
  <c r="F12" i="3"/>
  <c r="G16" i="3"/>
  <c r="G17" i="3"/>
  <c r="G18" i="3"/>
  <c r="G21" i="3"/>
  <c r="G22" i="3"/>
  <c r="G14" i="3"/>
  <c r="F4" i="3"/>
  <c r="F6" i="3"/>
  <c r="F7" i="3"/>
  <c r="F8" i="3"/>
  <c r="F9" i="3"/>
  <c r="F10" i="3"/>
  <c r="F23" i="3"/>
  <c r="E24" i="3"/>
  <c r="D24" i="3"/>
  <c r="G24" i="3" l="1"/>
  <c r="F24" i="3"/>
</calcChain>
</file>

<file path=xl/sharedStrings.xml><?xml version="1.0" encoding="utf-8"?>
<sst xmlns="http://schemas.openxmlformats.org/spreadsheetml/2006/main" count="295" uniqueCount="143">
  <si>
    <t>Α/Α</t>
  </si>
  <si>
    <t>ΧΡΕΩΣΗ</t>
  </si>
  <si>
    <t>ΠΙΣΤΩΣΗ</t>
  </si>
  <si>
    <t>ΑΜΟΙΒΕΣ ΠΡΟΣΟΠΙΚΟΥ</t>
  </si>
  <si>
    <t>ΕΡΓΟΔΟΤΙΚΗ ΕΙΣΦΟΡΑ</t>
  </si>
  <si>
    <t xml:space="preserve">ΤΑΜΕΙΟ </t>
  </si>
  <si>
    <t>ΠΕΛΑΤΕΣ</t>
  </si>
  <si>
    <t>ΓΡΑΜ ΕΙΣΠΡΑΚΤΕΑ</t>
  </si>
  <si>
    <t>ΠΩΛΗΣΗ ΕΜΠΟΡΕΥΜΑΤΩΝ</t>
  </si>
  <si>
    <t>ΠΑΡΩΧΕΣ ΤΡΙΤΩΝ(ΔΕΗ)</t>
  </si>
  <si>
    <t>ΤΑΜΕΙΟ</t>
  </si>
  <si>
    <t>ΛΟΓΑΡΙΑΣΜΟΣ</t>
  </si>
  <si>
    <t>ΧΥ</t>
  </si>
  <si>
    <t>ΙΔΙΑ ΚΕΦΑΛΕΑ</t>
  </si>
  <si>
    <t>ΑΓΟΡΑ ΕΜΠΟΡΕΥΜΑΤΩΝ</t>
  </si>
  <si>
    <t xml:space="preserve">ΓΡΑΜΜΑΤΙΑ ΕΙΣΠΡΑΚΤΕΑ </t>
  </si>
  <si>
    <t>ΑΜΟΙΒΕΣ ΠΡΟΣΩΠΙΚΟΥ</t>
  </si>
  <si>
    <t>ΕΡΓΩΔΟΤΙΚΕΣ ΕΙΣΦΟΡΕΣ</t>
  </si>
  <si>
    <t>ΠΥ</t>
  </si>
  <si>
    <t>ΠΡΟΜΗΘΕΥΤΕΣ</t>
  </si>
  <si>
    <t>ΠΩΛΗΣΗΣ ΕΜΠΟΡΕΥΜΑΤΩΝ</t>
  </si>
  <si>
    <t>ΦΟΡΟΙ ΜΙΣΘΩΤΟΝ ΥΠΗΡΕΣΙΩΝ</t>
  </si>
  <si>
    <t>ΑΜΟΙΒΕΣ ΠΡΟΣΩΠΙΚΟΥ ΠΛΗΡΩΤΕΣ</t>
  </si>
  <si>
    <t>ΜΕΤΑΦΟΡΙΚΑ ΜΕΣΑ</t>
  </si>
  <si>
    <t>Χ</t>
  </si>
  <si>
    <t>Π</t>
  </si>
  <si>
    <t xml:space="preserve">ΙΔΙΑ ΚΕΦΑΛΑΙΑ </t>
  </si>
  <si>
    <t>ΑΓΟΡΑ  ΕΜΠΟΡΕΥΜΑΤΩΝ</t>
  </si>
  <si>
    <t xml:space="preserve">ΜΕΤΑΦΟΡΙΚΑ ΜΕΣΑ </t>
  </si>
  <si>
    <t xml:space="preserve">ΑΠΑΙΤΗΣΕΙΣ ΑΠΌ ΑΣΦΑΛΙΣΤΙΚΗ ΕΤΑΙΡΙΑ </t>
  </si>
  <si>
    <t>ΑΠΑΙΤΗΣΕΙΣ ΑΠΌ ΑΣΦΑΛ. ΕΤΑΙΡΙΑ</t>
  </si>
  <si>
    <t>ΑΠΑΙΤΗΣΕΙΣ ΑΠΌ ΑΣ. ΕΤΑΙΡΑ</t>
  </si>
  <si>
    <t>ΓΡΑΜΜΑΤΙΑ ΕΙΣΠΡΑΚΤΕΑ</t>
  </si>
  <si>
    <t xml:space="preserve">ΕΞΟΔΑ ΠΡΟΕΞΟΦΛΗΣΗΣ </t>
  </si>
  <si>
    <t>ΓΡΑΜΜΑΤΙΑ ΠΡΟΕΞΟΦΛΗΘΕΝΤΑ</t>
  </si>
  <si>
    <t>ΕΞΟΔΑ ΠΡΟΕΞΟΦΛΗΣΗΣ</t>
  </si>
  <si>
    <t xml:space="preserve">ΓΡΑΜΜΑΤΙΑ ΠΡΟΕΞΟΦΛΗΘΕΝΤΑ </t>
  </si>
  <si>
    <t xml:space="preserve">ΑΓΟΡΕΣ ΕΜΠΟΡΕΥΜΑΤΩΝ </t>
  </si>
  <si>
    <t>ΓΡΑΜΜΑΤΙΑ ΠΛΗΡΩΤΕΑ</t>
  </si>
  <si>
    <t>ΓΡΑΜΜΤΙΑ ΠΛΗΡΩΤΕΑ</t>
  </si>
  <si>
    <t>ΕΠΙΠΛΑ</t>
  </si>
  <si>
    <t>ΛΟΙΠΑ ΛΕΙΤΟΥΡΓΙΚΑ ΕΣΟΔΑ</t>
  </si>
  <si>
    <t>ΕΡΓΟΔΟΤΙΚΕΣ ΕΙΣΦΩΡΕΣ</t>
  </si>
  <si>
    <t>ΦΟΡΟΙ ΜΙΣΘΩΤΩΝ ΥΠΗΡΕΣΩΝ</t>
  </si>
  <si>
    <t xml:space="preserve">ΛΟΙΠΑ ΛΕΙΤΟΥΡΓΙΚΑ ΕΣΟΔΑ </t>
  </si>
  <si>
    <t>ΛΟΠΙΑ ΛΕΙΤΟΥΡΓΙΚΑ ΕΣΟΔΑ</t>
  </si>
  <si>
    <t>Α ΠΡΟΣΩΡΙΝΟ ΙΣΟΣΥΓΙΟ</t>
  </si>
  <si>
    <t>Β ΠΡΟΣΩΡΙΝΟ Η ΠΡΟΣΑΡΜΟΣΜΕΝΟ ΙΣΟΣΥΓΙΟ</t>
  </si>
  <si>
    <t xml:space="preserve">ΑΠΟΣΒΕΣΕΙΣ ΕΠΙΠΛΩΝ </t>
  </si>
  <si>
    <t>ΑΠΟΣΒΕΣΜΕΝΑ ΕΠΙΠΛΑ</t>
  </si>
  <si>
    <t xml:space="preserve">ΑΠΟΣΒΕΣΕΙΣ </t>
  </si>
  <si>
    <t>ΑΠΟΣΒΕΣΕΙΣ</t>
  </si>
  <si>
    <t xml:space="preserve">ΑΠΟΣΒΕΣΜΕΝΑ ΕΠΙΠΛΑ </t>
  </si>
  <si>
    <t>ΚΟΣΤΟΣ ΠΩΛΗΘΕΝΤΩΝ</t>
  </si>
  <si>
    <t>ΑΠΟΘΕΜΑ ΤΕΛΟΥΣ</t>
  </si>
  <si>
    <t xml:space="preserve">ΑΠΟΘΕΜΑ ΤΕΛΟΥΣ </t>
  </si>
  <si>
    <t>ΠΑΡΟΧΕΣ ΤΡΙΤΩΝ(ΔΕΗ)</t>
  </si>
  <si>
    <t>ΟΡΙΣΤΙΚΟ ΙΣΟΖΥΓΙΟ</t>
  </si>
  <si>
    <t xml:space="preserve">ΚΟΣΤΟΣ ΠΩΛΗΘΕΝΤΩΝ </t>
  </si>
  <si>
    <t xml:space="preserve">ΑΠΟΘΕΜΑΤΑ ΤΕΛΟΥΣ </t>
  </si>
  <si>
    <t>ΜΙΚΤΟ ΚΕΡΔΟΣ</t>
  </si>
  <si>
    <t>ΚΑΧ</t>
  </si>
  <si>
    <t xml:space="preserve">ΠΩΛΗΣΕΙΣ </t>
  </si>
  <si>
    <t xml:space="preserve">ΜΙΚΤΟ ΚΕΡΔΟΣ </t>
  </si>
  <si>
    <t xml:space="preserve">ΑΠΟΤΕΛΕΣΜΑ ΕΚΜΕΤΑΛΛΕΥΣΗΣ </t>
  </si>
  <si>
    <t>ΕΙΣΦΟΡΕΣ ΕΦΚΑ ΠΛΗΡΩΤΕΕΣ</t>
  </si>
  <si>
    <t>ΙΔΙΑ ΚΕΦΑΛΑΙΑ</t>
  </si>
  <si>
    <t>ΑΠΟΤΕΛΕΣΜΑ ΕΚΜΕΤΑΛΛΕΥΣΗΣ</t>
  </si>
  <si>
    <t>ΑΜΟΙΒΕΣ ΠΡΟΣ. ΠΛΗΡΩΤΕΣ</t>
  </si>
  <si>
    <t xml:space="preserve">ΠΑΡΟΧΕΣ ΤΡΙΤΩΝ </t>
  </si>
  <si>
    <t>ΕΡΓΟΔΟΤΙΚΕΣ ΕΙΣΦΟΡΕΣ</t>
  </si>
  <si>
    <t>ΣΥΝ</t>
  </si>
  <si>
    <t>ΜΕΙΟΝ</t>
  </si>
  <si>
    <t xml:space="preserve">ΛΕΙΤΟΥΡΓΙΚΑ ΕΞΟΔΑ </t>
  </si>
  <si>
    <t>ΑΠΟΤΕΛΕΣΜΑΤΑ ΧΡΗΣΗΣ</t>
  </si>
  <si>
    <t>ΑΠΟΤΕΛΕΣΜΑ ΧΡΗΣΗΣ</t>
  </si>
  <si>
    <t xml:space="preserve">ΑΠΟΤΕΛΕΣΜΑ ΧΡΗΣΗΣ </t>
  </si>
  <si>
    <t xml:space="preserve">ΖΗΜΙΑ ΑΠΌ ΠΑΓΙΑ </t>
  </si>
  <si>
    <t xml:space="preserve">ΚΕΡΔΟΣ ΧΡΗΣΗΣ </t>
  </si>
  <si>
    <t xml:space="preserve">ΑΠΟΘΕΜΑΤΙΚΑ ΕΙΣ ΝΕΟΝ </t>
  </si>
  <si>
    <t xml:space="preserve">ΜΕΙΟΝ </t>
  </si>
  <si>
    <t xml:space="preserve">ΕΚΤΑΚΤΕΣ ΖΗΜΙΕΣ </t>
  </si>
  <si>
    <t xml:space="preserve">ΕΝΕΡΓΗΤΙΚΟ </t>
  </si>
  <si>
    <t xml:space="preserve">ΙΣΟΛΟΓΙΣΜΟΣ </t>
  </si>
  <si>
    <t>X</t>
  </si>
  <si>
    <t>ΛΟΓΑΡΙΑΣΜΟΙ</t>
  </si>
  <si>
    <t>εισφορά επιχειρηματία</t>
  </si>
  <si>
    <t>ΑΓΟΡΕΣ ΕΜΠΟΡΕΥΜΑΤΩΝ</t>
  </si>
  <si>
    <t>ΕΣΟΔΑ ΠΩΛΗΣΕΩΝ</t>
  </si>
  <si>
    <t>Πώληση εμπορευμάτων με τιμ νο 7</t>
  </si>
  <si>
    <t xml:space="preserve">Είσπραξη μερικού υπολοίπου πελατών </t>
  </si>
  <si>
    <t>ΕΙΣΦΟΡΕΣ ΣΕ ΑΟ ΠΛΗΡΩΤΕΕΣ</t>
  </si>
  <si>
    <t>ΑΜΟΙΒΕΣ ΠΡΟΣΩΠΙΚΟΥ ΠΛΗΡΩΤΕΕΣ</t>
  </si>
  <si>
    <t>Μισθοδοσία μηνός Ιουνίου</t>
  </si>
  <si>
    <t xml:space="preserve">Αγορά μεταφορικών μεσων </t>
  </si>
  <si>
    <t>Καταστροφή παγίου στοιχείου</t>
  </si>
  <si>
    <t xml:space="preserve">Προεξόφληση γραμματίων </t>
  </si>
  <si>
    <t xml:space="preserve">Εξόφληση γραμματίων προεξοφλήθέντων </t>
  </si>
  <si>
    <t>Είσπραξη λοιπών λειτουργικών εσόδων</t>
  </si>
  <si>
    <t xml:space="preserve">Μερικός αντιλογισμός </t>
  </si>
  <si>
    <t xml:space="preserve">Λογισμός Ετησίων Αποσβέσεων </t>
  </si>
  <si>
    <t xml:space="preserve">ΑΓΟΡΕΣ ΕΜΠΟΡΕΥΜΑΤΏΝ </t>
  </si>
  <si>
    <t xml:space="preserve">Υπολογισμός Κόστους Πωληθεντων </t>
  </si>
  <si>
    <t>ΠΩΛΗΣΕΙΣ</t>
  </si>
  <si>
    <t xml:space="preserve">Υπολογισμός Μικτού Κέρδους </t>
  </si>
  <si>
    <t xml:space="preserve">Μείον </t>
  </si>
  <si>
    <t>Αγορά εμπορευμάτων με συναλλαγματικές  (Τιμ νο 11)</t>
  </si>
  <si>
    <t>Αγορά εμπορ/των με τιμ. Νο 25</t>
  </si>
  <si>
    <t xml:space="preserve">Πληρωμή λογ/μου Ηλεκτρικού ρεύματος </t>
  </si>
  <si>
    <t>ΕΞΟΔΑ ΗΛΕΚΤΡΙΣΜΟΥ</t>
  </si>
  <si>
    <t>ΦΜΥ</t>
  </si>
  <si>
    <t>ΕΙΣΦΟΡΕΣ ΣΕ ΑΟ  ΠΛΗΡΩΤΕΕΣ</t>
  </si>
  <si>
    <t xml:space="preserve">Υπολογισμός Αποτελέσματος Εκμετάλλευσης </t>
  </si>
  <si>
    <t xml:space="preserve">Υπολογισμός Αποτελέσματος Χρήσης </t>
  </si>
  <si>
    <t xml:space="preserve">Μεταφορα σε Ιδια Κεφάλαια </t>
  </si>
  <si>
    <t xml:space="preserve">ΥΠΟΧΡΕΩΣΕΙΣ + ΚΑΘΑΡΗ ΘΕΣΗ </t>
  </si>
  <si>
    <t>ΦΟΡΟΙ ΜΙΣΘΩΤΩΝ ΥΠΗΡΕΣΙΩΝ</t>
  </si>
  <si>
    <t xml:space="preserve">ΖΗΜΙΕΣ ΑΠΌ ΚΑΤΑΣΤΡΟΦΗ ΠΑΓΙΩΝ </t>
  </si>
  <si>
    <t>ΖΗΜΙΕΣ ΑΠΌ ΚΑΤΑΣΤΡΟΦΗ ΠΑΓΙΩΝ</t>
  </si>
  <si>
    <t xml:space="preserve">                 ΜΕΤΑΦΟΡΙΚΑ ΜΕΣΑ.               </t>
  </si>
  <si>
    <t xml:space="preserve"> ΕΠΙΠΛΑ</t>
  </si>
  <si>
    <t xml:space="preserve"> </t>
  </si>
  <si>
    <t>ΠΑΡOΧΕΣ ΤΡΙΤΩΝ(ΔΕΗ)</t>
  </si>
  <si>
    <t>Αγορά επίπλων με τιμ. Νο 10</t>
  </si>
  <si>
    <t xml:space="preserve">O Επιχειρηματίας Αγαθαγγέλου Χρίστος την 01/01/20Χ1 αποφάσισε την ίδρυση της νέας εταιρίας πώλησης εμπορευμάτων Οικιακής χρήσεως «ΣΤΟΥΛΙΑΣ ΑΕ». Κατά τη διάρκεια της περιόδου 20Χ1, η Επιχείρηση προέβη στις κάτωθι συναλλακτικές δραστηριότητες: 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</si>
  <si>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01/01/20Χ1 ο επιχειρηματίας εισέφερε 100.000 Ευρώ σε μετρητά 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</si>
  <si>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01/01/20Χ1 επίσης η επιχείρηση αγόρασε έπιπλα  αξίας 10.000 Ευρώ τοις μετρητοίς με τιμ. Νο 10. 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</si>
  <si>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10/01/20Χ1 η επιχείρηση αγόρασε εμπορεύματα αξίας 30.000 Ευρώ με πίστωση και τιμολόγιο αγοράς Νο 25 ενώ ο επιχειρηματίας αγόρασε αυτοκίνητο για προσωπική του χρήση αξίας 35.000 Ευρώ 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</si>
  <si>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Την 30/01/20Χ1 η επιχείρηση πούλησε εμπορεύματα αξίας 9.000 Ευρώ το 1/3 με μετρητά, το υπόλοιπο 1/3 με πίστωση και το υπόλοιπο με συναλλαγματική αποδοχής του πελάτη, εκδίδοντας το τιμολόγιο πώλησης Νο 7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</si>
  <si>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02/02/20Χ1 η επιχείρηση έλαβε και πλήρωσε το λογαριασμό του ηλεκτρικού ρεύματος ύψους 2.000 Ευρώ 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</si>
  <si>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Την 03/03/20Χ1 οι πελάτες της πλήρωσαν με μετρητά το ήμισυ της οφειλής τους</t>
    </r>
  </si>
  <si>
    <t>8.  Την 01/07/20Χ1 η εταιρεία αγόρασε μεταφορικό μέσο μεταφοράς φορτίων  αξίας 5.000 Ευρώ με μετρητά (ως τιμ. Νο.8) .   Την 15/07/20Χ1 το μεταφορικό μέσο της εταιρίας καταστράφηκε ολοσχερώς. Η ασφαλιστική εταιρία αναγνώρισε το 50% της ζημίας το οποίο και οφείλει στην επιχείρηση.</t>
  </si>
  <si>
    <r>
      <t>9.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16/07/20Χ1 η επιχείρηση προεξόφλησε γραμμάτια με ημερομηνία λήξης 30/07/20Χ1 και αξίας 1.500 Ευρώ έναντι 1.400 Ευρώ </t>
    </r>
  </si>
  <si>
    <t>10.Την 30/07/20Χ1 η τράπεζα ενημέρωσε την επιχείρηση ότι ο πελάτης της εξόφλησε τα γραμμάτια.</t>
  </si>
  <si>
    <t>11.Την 16/08/20Χ1 η επιχείρηση αγόρασε εμπορεύματα αξίας 10.000 Ευρώ με συναλλαγματικές αποδοχής της και τιμολόγιο Αγοράς Νο 11</t>
  </si>
  <si>
    <t xml:space="preserve">12.Την 03/09/20Χ1 η επιχείρηση εισέπραξε από λοιπά λειτουργικά έσοδα 50.000 Ευρώ </t>
  </si>
  <si>
    <t>13.Την 05/09/20Χ1 διαπιστώθηκε ότι η αγορά των επίπλων είχε τελικά πραγματοποιηθεί με πίστωση αντί των μετρητών που είχε αρχικά εγγράψει την 01/01/20Χ1.</t>
  </si>
  <si>
    <r>
      <t>14.</t>
    </r>
    <r>
      <rPr>
        <sz val="14"/>
        <color theme="1"/>
        <rFont val="Times New Roman"/>
        <family val="1"/>
      </rPr>
      <t>Την 31/12/20Χ1 και κατόπιν φυσικής απογραφής διαπιστώθηκε ότι η αξία των μενόντων εμπορευμάτων ήταν 37.000 Ευρώ. Διευκρινίζεται επίσης ότι τα έπιπλα είχαν ωφέλιμη ζωή 10 χρόνια στο τέλος της οποίας η υπολειμματική αξία των επίπλων θα είναι μηδενική. Η επιχείρηση χρησιμοποιεί για το λογισμό των Αποσβέσεων τη Σταθερή Μέθοδο.</t>
    </r>
  </si>
  <si>
    <t xml:space="preserve">Ζητείται: Να γίνουν οι ημερολογιακές εγγραφές, οι εγγραφές προσαρμογής, οι εγγραφές προσδιορισμού του αποτελέσματος να συνταχθουν τα γενικά καθολικά και το Ισοζύγια καθώς και οι οικονομικές καταστάσεις </t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</si>
  <si>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30/06/20Χ1 οι αμοιβές του προσωπικού ανήλθαν σε 20.000 Ευρώ. Οι ασφαλιστικές εισφορές που όφειλε η επιχείρηση στον Ασφαλιστικό Φορέα  ανέρχονταν σε 7.000 Ευρώ εκ των οποίων οι 5.000 Ευρώ αφορούσαν εργοδοτική εισφορά, ενώ ο φόρος εισοδήματος ήταν 3.000 Ευρώ. Η επιχείρηση οφείλει τη μισθοδοσία στους εργαζόμενους </t>
    </r>
  </si>
  <si>
    <t xml:space="preserve">ΑΠΟΤΕΛΕΣΜΑ  ΕΙΣ ΝΕΟΝ </t>
  </si>
  <si>
    <t xml:space="preserve">ΑΠΟΤΕΛΕΣΜΑ ΕΙΣ ΝΕΟΝ </t>
  </si>
  <si>
    <t xml:space="preserve">ΑΠΟΤΕΛΕΣΜΑΤΑ ΕΙΣ ΝΕΟΝ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</si>
</sst>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5" xfId="0" applyNumberFormat="1" applyBorder="1"/>
    <xf numFmtId="0" fontId="0" fillId="0" borderId="5" xfId="0" applyBorder="1"/>
    <xf numFmtId="0" fontId="0" fillId="0" borderId="1" xfId="0" applyFill="1" applyBorder="1"/>
    <xf numFmtId="3" fontId="0" fillId="2" borderId="0" xfId="0" applyNumberFormat="1" applyFill="1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5" xfId="0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0" borderId="0" xfId="0" applyNumberFormat="1" applyFill="1"/>
    <xf numFmtId="0" fontId="0" fillId="0" borderId="10" xfId="0" applyBorder="1"/>
    <xf numFmtId="0" fontId="0" fillId="0" borderId="6" xfId="0" applyBorder="1"/>
    <xf numFmtId="3" fontId="2" fillId="0" borderId="5" xfId="0" applyNumberFormat="1" applyFont="1" applyBorder="1"/>
    <xf numFmtId="0" fontId="0" fillId="0" borderId="3" xfId="0" applyFill="1" applyBorder="1"/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3" fontId="0" fillId="0" borderId="4" xfId="0" applyNumberFormat="1" applyFill="1" applyBorder="1"/>
    <xf numFmtId="0" fontId="0" fillId="0" borderId="4" xfId="0" applyFill="1" applyBorder="1"/>
    <xf numFmtId="3" fontId="0" fillId="0" borderId="1" xfId="0" applyNumberFormat="1" applyFill="1" applyBorder="1"/>
    <xf numFmtId="0" fontId="3" fillId="0" borderId="4" xfId="0" applyFont="1" applyFill="1" applyBorder="1"/>
    <xf numFmtId="0" fontId="3" fillId="0" borderId="0" xfId="0" applyFont="1" applyFill="1"/>
    <xf numFmtId="0" fontId="0" fillId="0" borderId="2" xfId="0" applyFill="1" applyBorder="1" applyAlignment="1"/>
    <xf numFmtId="0" fontId="4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3" fontId="0" fillId="0" borderId="5" xfId="0" applyNumberFormat="1" applyFill="1" applyBorder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5" xfId="0" applyFill="1" applyBorder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6422-CED5-0F4C-941D-B99943CC05EC}">
  <dimension ref="A1:A21"/>
  <sheetViews>
    <sheetView zoomScale="117" zoomScaleNormal="117" workbookViewId="0">
      <selection activeCell="A16" sqref="A16"/>
    </sheetView>
  </sheetViews>
  <sheetFormatPr baseColWidth="10" defaultColWidth="11.5" defaultRowHeight="15" x14ac:dyDescent="0.2"/>
  <cols>
    <col min="1" max="1" width="249.6640625" customWidth="1"/>
  </cols>
  <sheetData>
    <row r="1" spans="1:1" ht="38" x14ac:dyDescent="0.2">
      <c r="A1" s="48" t="s">
        <v>124</v>
      </c>
    </row>
    <row r="2" spans="1:1" ht="18" x14ac:dyDescent="0.2">
      <c r="A2" s="49"/>
    </row>
    <row r="3" spans="1:1" ht="19" x14ac:dyDescent="0.2">
      <c r="A3" s="48" t="s">
        <v>125</v>
      </c>
    </row>
    <row r="4" spans="1:1" ht="18" x14ac:dyDescent="0.2">
      <c r="A4" s="50" t="s">
        <v>126</v>
      </c>
    </row>
    <row r="5" spans="1:1" ht="19" x14ac:dyDescent="0.2">
      <c r="A5" s="48" t="s">
        <v>127</v>
      </c>
    </row>
    <row r="6" spans="1:1" ht="19" x14ac:dyDescent="0.2">
      <c r="A6" s="48" t="s">
        <v>128</v>
      </c>
    </row>
    <row r="7" spans="1:1" ht="19" x14ac:dyDescent="0.2">
      <c r="A7" s="48" t="s">
        <v>129</v>
      </c>
    </row>
    <row r="8" spans="1:1" ht="19" x14ac:dyDescent="0.2">
      <c r="A8" s="48" t="s">
        <v>130</v>
      </c>
    </row>
    <row r="9" spans="1:1" ht="38" x14ac:dyDescent="0.2">
      <c r="A9" s="48" t="s">
        <v>139</v>
      </c>
    </row>
    <row r="10" spans="1:1" s="51" customFormat="1" ht="38" x14ac:dyDescent="0.2">
      <c r="A10" s="48" t="s">
        <v>131</v>
      </c>
    </row>
    <row r="11" spans="1:1" ht="19" x14ac:dyDescent="0.2">
      <c r="A11" s="48" t="s">
        <v>132</v>
      </c>
    </row>
    <row r="12" spans="1:1" ht="19" x14ac:dyDescent="0.2">
      <c r="A12" s="48" t="s">
        <v>133</v>
      </c>
    </row>
    <row r="13" spans="1:1" ht="18" x14ac:dyDescent="0.2">
      <c r="A13" s="52" t="s">
        <v>134</v>
      </c>
    </row>
    <row r="14" spans="1:1" ht="18" x14ac:dyDescent="0.2">
      <c r="A14" s="52" t="s">
        <v>135</v>
      </c>
    </row>
    <row r="15" spans="1:1" ht="19" x14ac:dyDescent="0.2">
      <c r="A15" s="48" t="s">
        <v>136</v>
      </c>
    </row>
    <row r="16" spans="1:1" ht="38" x14ac:dyDescent="0.2">
      <c r="A16" s="53" t="s">
        <v>137</v>
      </c>
    </row>
    <row r="21" spans="1:1" ht="19" x14ac:dyDescent="0.25">
      <c r="A21" s="40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D5B5-0227-2743-90BC-D849F52FE0E4}">
  <dimension ref="A1:F90"/>
  <sheetViews>
    <sheetView topLeftCell="A70" zoomScale="187" zoomScaleNormal="187" workbookViewId="0">
      <selection activeCell="G81" sqref="G81"/>
    </sheetView>
  </sheetViews>
  <sheetFormatPr baseColWidth="10" defaultRowHeight="15" x14ac:dyDescent="0.2"/>
  <cols>
    <col min="1" max="1" width="4" customWidth="1"/>
    <col min="2" max="2" width="22.6640625" customWidth="1"/>
    <col min="3" max="3" width="28.33203125" customWidth="1"/>
    <col min="5" max="5" width="10.83203125" style="1"/>
    <col min="6" max="6" width="10.83203125" style="22"/>
    <col min="11" max="11" width="13.83203125" customWidth="1"/>
  </cols>
  <sheetData>
    <row r="1" spans="1:6" ht="16" thickBot="1" x14ac:dyDescent="0.25">
      <c r="A1" s="4" t="s">
        <v>0</v>
      </c>
      <c r="B1" s="56" t="s">
        <v>85</v>
      </c>
      <c r="C1" s="57"/>
      <c r="D1" s="20" t="s">
        <v>84</v>
      </c>
      <c r="E1" s="26" t="s">
        <v>25</v>
      </c>
      <c r="F1" s="21"/>
    </row>
    <row r="2" spans="1:6" x14ac:dyDescent="0.2">
      <c r="A2" s="2">
        <v>1</v>
      </c>
      <c r="B2" s="19" t="s">
        <v>10</v>
      </c>
      <c r="C2" s="2"/>
      <c r="D2" s="10">
        <v>100000</v>
      </c>
    </row>
    <row r="3" spans="1:6" x14ac:dyDescent="0.2">
      <c r="A3" s="2"/>
      <c r="B3" s="19"/>
      <c r="C3" s="2" t="s">
        <v>66</v>
      </c>
      <c r="D3" s="11"/>
      <c r="E3" s="1">
        <v>100000</v>
      </c>
      <c r="F3" s="23"/>
    </row>
    <row r="4" spans="1:6" x14ac:dyDescent="0.2">
      <c r="A4" s="2"/>
      <c r="B4" s="54" t="s">
        <v>86</v>
      </c>
      <c r="C4" s="55"/>
      <c r="D4" s="11"/>
    </row>
    <row r="5" spans="1:6" s="16" customFormat="1" x14ac:dyDescent="0.2">
      <c r="A5" s="12">
        <v>2</v>
      </c>
      <c r="B5" s="42" t="s">
        <v>120</v>
      </c>
      <c r="C5" s="43"/>
      <c r="D5" s="44">
        <v>10000</v>
      </c>
      <c r="E5" s="27"/>
      <c r="F5" s="45"/>
    </row>
    <row r="6" spans="1:6" s="16" customFormat="1" x14ac:dyDescent="0.2">
      <c r="A6" s="12"/>
      <c r="B6" s="41"/>
      <c r="C6" s="46" t="s">
        <v>10</v>
      </c>
      <c r="D6" s="47"/>
      <c r="E6" s="27">
        <v>10000</v>
      </c>
      <c r="F6" s="45"/>
    </row>
    <row r="7" spans="1:6" s="16" customFormat="1" x14ac:dyDescent="0.2">
      <c r="A7" s="12"/>
      <c r="B7" s="58" t="s">
        <v>123</v>
      </c>
      <c r="C7" s="59"/>
      <c r="D7" s="47"/>
      <c r="E7" s="27"/>
      <c r="F7" s="45"/>
    </row>
    <row r="8" spans="1:6" x14ac:dyDescent="0.2">
      <c r="A8" s="2">
        <v>3</v>
      </c>
      <c r="B8" s="19" t="s">
        <v>87</v>
      </c>
      <c r="C8" s="2"/>
      <c r="D8" s="10">
        <v>30000</v>
      </c>
    </row>
    <row r="9" spans="1:6" x14ac:dyDescent="0.2">
      <c r="A9" s="2"/>
      <c r="B9" s="19"/>
      <c r="C9" s="2" t="s">
        <v>19</v>
      </c>
      <c r="D9" s="11"/>
      <c r="E9" s="1">
        <v>30000</v>
      </c>
      <c r="F9" s="23"/>
    </row>
    <row r="10" spans="1:6" x14ac:dyDescent="0.2">
      <c r="A10" s="2"/>
      <c r="B10" s="54" t="s">
        <v>107</v>
      </c>
      <c r="C10" s="55"/>
      <c r="D10" s="11"/>
    </row>
    <row r="11" spans="1:6" x14ac:dyDescent="0.2">
      <c r="A11" s="2">
        <v>4</v>
      </c>
      <c r="B11" s="19" t="s">
        <v>10</v>
      </c>
      <c r="C11" s="2"/>
      <c r="D11" s="10">
        <v>3000</v>
      </c>
    </row>
    <row r="12" spans="1:6" x14ac:dyDescent="0.2">
      <c r="A12" s="2"/>
      <c r="B12" s="19" t="s">
        <v>6</v>
      </c>
      <c r="C12" s="2"/>
      <c r="D12" s="10">
        <v>3000</v>
      </c>
    </row>
    <row r="13" spans="1:6" x14ac:dyDescent="0.2">
      <c r="A13" s="2"/>
      <c r="B13" s="24" t="s">
        <v>32</v>
      </c>
      <c r="C13" s="2"/>
      <c r="D13" s="10">
        <v>3000</v>
      </c>
    </row>
    <row r="14" spans="1:6" x14ac:dyDescent="0.2">
      <c r="A14" s="2"/>
      <c r="B14" s="19"/>
      <c r="C14" s="2" t="s">
        <v>88</v>
      </c>
      <c r="D14" s="2"/>
      <c r="E14" s="1">
        <v>9000</v>
      </c>
    </row>
    <row r="15" spans="1:6" x14ac:dyDescent="0.2">
      <c r="A15" s="2"/>
      <c r="B15" s="58" t="s">
        <v>89</v>
      </c>
      <c r="C15" s="59"/>
      <c r="D15" s="25"/>
    </row>
    <row r="16" spans="1:6" x14ac:dyDescent="0.2">
      <c r="A16" s="2">
        <v>5</v>
      </c>
      <c r="B16" s="24" t="s">
        <v>109</v>
      </c>
      <c r="C16" s="2"/>
      <c r="D16" s="10">
        <v>2000</v>
      </c>
    </row>
    <row r="17" spans="1:5" x14ac:dyDescent="0.2">
      <c r="A17" s="2"/>
      <c r="B17" s="19"/>
      <c r="C17" s="2" t="s">
        <v>10</v>
      </c>
      <c r="D17" s="11"/>
      <c r="E17" s="1">
        <v>2000</v>
      </c>
    </row>
    <row r="18" spans="1:5" x14ac:dyDescent="0.2">
      <c r="A18" s="2"/>
      <c r="B18" s="54" t="s">
        <v>108</v>
      </c>
      <c r="C18" s="55"/>
      <c r="D18" s="11"/>
    </row>
    <row r="19" spans="1:5" x14ac:dyDescent="0.2">
      <c r="A19" s="2">
        <v>6</v>
      </c>
      <c r="B19" s="19" t="s">
        <v>10</v>
      </c>
      <c r="C19" s="2"/>
      <c r="D19" s="10">
        <v>1500</v>
      </c>
    </row>
    <row r="20" spans="1:5" x14ac:dyDescent="0.2">
      <c r="A20" s="2"/>
      <c r="B20" s="19"/>
      <c r="C20" s="2" t="s">
        <v>6</v>
      </c>
      <c r="D20" s="10"/>
      <c r="E20" s="1">
        <v>1500</v>
      </c>
    </row>
    <row r="21" spans="1:5" x14ac:dyDescent="0.2">
      <c r="A21" s="2"/>
      <c r="B21" s="54" t="s">
        <v>90</v>
      </c>
      <c r="C21" s="55"/>
      <c r="D21" s="10"/>
    </row>
    <row r="22" spans="1:5" x14ac:dyDescent="0.2">
      <c r="A22" s="2">
        <v>7</v>
      </c>
      <c r="B22" s="19" t="s">
        <v>16</v>
      </c>
      <c r="C22" s="2"/>
      <c r="D22" s="10">
        <v>20000</v>
      </c>
    </row>
    <row r="23" spans="1:5" x14ac:dyDescent="0.2">
      <c r="A23" s="2"/>
      <c r="B23" s="19" t="s">
        <v>4</v>
      </c>
      <c r="C23" s="2"/>
      <c r="D23" s="10">
        <v>5000</v>
      </c>
    </row>
    <row r="24" spans="1:5" x14ac:dyDescent="0.2">
      <c r="A24" s="2"/>
      <c r="B24" s="19"/>
      <c r="C24" s="2" t="s">
        <v>91</v>
      </c>
      <c r="D24" s="10"/>
      <c r="E24" s="1">
        <v>7000</v>
      </c>
    </row>
    <row r="25" spans="1:5" x14ac:dyDescent="0.2">
      <c r="A25" s="2"/>
      <c r="B25" s="19"/>
      <c r="C25" s="2" t="s">
        <v>110</v>
      </c>
      <c r="D25" s="10"/>
      <c r="E25" s="1">
        <v>3000</v>
      </c>
    </row>
    <row r="26" spans="1:5" x14ac:dyDescent="0.2">
      <c r="A26" s="2"/>
      <c r="B26" s="19"/>
      <c r="C26" s="2" t="s">
        <v>92</v>
      </c>
      <c r="D26" s="10"/>
      <c r="E26" s="1">
        <v>15000</v>
      </c>
    </row>
    <row r="27" spans="1:5" x14ac:dyDescent="0.2">
      <c r="A27" s="2"/>
      <c r="B27" s="54" t="s">
        <v>93</v>
      </c>
      <c r="C27" s="55"/>
      <c r="D27" s="10"/>
    </row>
    <row r="28" spans="1:5" x14ac:dyDescent="0.2">
      <c r="A28" s="8">
        <v>8</v>
      </c>
      <c r="B28" s="19" t="s">
        <v>28</v>
      </c>
      <c r="C28" s="2"/>
      <c r="D28" s="10">
        <v>5000</v>
      </c>
    </row>
    <row r="29" spans="1:5" x14ac:dyDescent="0.2">
      <c r="A29" s="2"/>
      <c r="B29" s="19"/>
      <c r="C29" s="2" t="s">
        <v>10</v>
      </c>
      <c r="D29" s="10"/>
      <c r="E29" s="1">
        <v>5000</v>
      </c>
    </row>
    <row r="30" spans="1:5" x14ac:dyDescent="0.2">
      <c r="A30" s="2"/>
      <c r="B30" s="54" t="s">
        <v>94</v>
      </c>
      <c r="C30" s="55"/>
      <c r="D30" s="10"/>
    </row>
    <row r="31" spans="1:5" x14ac:dyDescent="0.2">
      <c r="A31" s="8">
        <v>9</v>
      </c>
      <c r="B31" s="19" t="s">
        <v>29</v>
      </c>
      <c r="C31" s="2"/>
      <c r="D31" s="10">
        <v>2500</v>
      </c>
    </row>
    <row r="32" spans="1:5" x14ac:dyDescent="0.2">
      <c r="A32" s="2"/>
      <c r="B32" s="19" t="s">
        <v>117</v>
      </c>
      <c r="C32" s="2"/>
      <c r="D32" s="10">
        <v>2500</v>
      </c>
    </row>
    <row r="33" spans="1:5" x14ac:dyDescent="0.2">
      <c r="A33" s="2"/>
      <c r="B33" s="19"/>
      <c r="C33" s="2" t="s">
        <v>23</v>
      </c>
      <c r="D33" s="10"/>
      <c r="E33" s="1">
        <v>5000</v>
      </c>
    </row>
    <row r="34" spans="1:5" x14ac:dyDescent="0.2">
      <c r="A34" s="2"/>
      <c r="B34" s="54" t="s">
        <v>95</v>
      </c>
      <c r="C34" s="55"/>
      <c r="D34" s="10"/>
    </row>
    <row r="35" spans="1:5" x14ac:dyDescent="0.2">
      <c r="A35" s="2">
        <v>10</v>
      </c>
      <c r="B35" s="19" t="s">
        <v>10</v>
      </c>
      <c r="C35" s="2"/>
      <c r="D35" s="10">
        <v>1400</v>
      </c>
    </row>
    <row r="36" spans="1:5" x14ac:dyDescent="0.2">
      <c r="A36" s="2"/>
      <c r="B36" s="24" t="s">
        <v>35</v>
      </c>
      <c r="C36" s="2"/>
      <c r="D36" s="10">
        <v>100</v>
      </c>
    </row>
    <row r="37" spans="1:5" x14ac:dyDescent="0.2">
      <c r="A37" s="2"/>
      <c r="B37" s="19"/>
      <c r="C37" s="2" t="s">
        <v>34</v>
      </c>
      <c r="D37" s="10"/>
      <c r="E37" s="1">
        <v>1500</v>
      </c>
    </row>
    <row r="38" spans="1:5" x14ac:dyDescent="0.2">
      <c r="A38" s="2"/>
      <c r="B38" s="54" t="s">
        <v>96</v>
      </c>
      <c r="C38" s="55"/>
      <c r="D38" s="10"/>
    </row>
    <row r="39" spans="1:5" x14ac:dyDescent="0.2">
      <c r="A39" s="2">
        <v>11</v>
      </c>
      <c r="B39" s="19" t="s">
        <v>34</v>
      </c>
      <c r="C39" s="2"/>
      <c r="D39" s="10">
        <v>1500</v>
      </c>
    </row>
    <row r="40" spans="1:5" x14ac:dyDescent="0.2">
      <c r="A40" s="2"/>
      <c r="B40" s="19"/>
      <c r="C40" s="2" t="s">
        <v>15</v>
      </c>
      <c r="D40" s="10"/>
      <c r="E40" s="1">
        <v>1500</v>
      </c>
    </row>
    <row r="41" spans="1:5" x14ac:dyDescent="0.2">
      <c r="A41" s="2"/>
      <c r="B41" s="54" t="s">
        <v>97</v>
      </c>
      <c r="C41" s="55"/>
      <c r="D41" s="10"/>
    </row>
    <row r="42" spans="1:5" x14ac:dyDescent="0.2">
      <c r="A42" s="2">
        <v>12</v>
      </c>
      <c r="B42" s="19" t="s">
        <v>37</v>
      </c>
      <c r="C42" s="2"/>
      <c r="D42" s="10">
        <v>10000</v>
      </c>
    </row>
    <row r="43" spans="1:5" x14ac:dyDescent="0.2">
      <c r="A43" s="2"/>
      <c r="B43" s="19"/>
      <c r="C43" s="2" t="s">
        <v>38</v>
      </c>
      <c r="D43" s="10"/>
      <c r="E43" s="1">
        <v>10000</v>
      </c>
    </row>
    <row r="44" spans="1:5" x14ac:dyDescent="0.2">
      <c r="A44" s="2"/>
      <c r="B44" s="54" t="s">
        <v>106</v>
      </c>
      <c r="C44" s="55"/>
      <c r="D44" s="11"/>
    </row>
    <row r="45" spans="1:5" x14ac:dyDescent="0.2">
      <c r="A45" s="2">
        <v>13</v>
      </c>
      <c r="B45" s="19" t="s">
        <v>10</v>
      </c>
      <c r="C45" s="2"/>
      <c r="D45" s="10">
        <v>50000</v>
      </c>
    </row>
    <row r="46" spans="1:5" x14ac:dyDescent="0.2">
      <c r="A46" s="2"/>
      <c r="B46" s="19"/>
      <c r="C46" s="2" t="s">
        <v>41</v>
      </c>
      <c r="D46" s="11"/>
      <c r="E46" s="1">
        <v>50000</v>
      </c>
    </row>
    <row r="47" spans="1:5" x14ac:dyDescent="0.2">
      <c r="A47" s="2"/>
      <c r="B47" s="54" t="s">
        <v>98</v>
      </c>
      <c r="C47" s="55"/>
      <c r="D47" s="11"/>
    </row>
    <row r="48" spans="1:5" x14ac:dyDescent="0.2">
      <c r="A48" s="2">
        <v>14</v>
      </c>
      <c r="B48" s="19" t="s">
        <v>10</v>
      </c>
      <c r="C48" s="2"/>
      <c r="D48" s="10">
        <v>10000</v>
      </c>
    </row>
    <row r="49" spans="1:5" x14ac:dyDescent="0.2">
      <c r="A49" s="2"/>
      <c r="B49" s="19"/>
      <c r="C49" s="2" t="s">
        <v>19</v>
      </c>
      <c r="D49" s="11"/>
      <c r="E49" s="1">
        <v>10000</v>
      </c>
    </row>
    <row r="50" spans="1:5" x14ac:dyDescent="0.2">
      <c r="A50" s="2"/>
      <c r="B50" s="54" t="s">
        <v>99</v>
      </c>
      <c r="C50" s="55"/>
      <c r="D50" s="10"/>
    </row>
    <row r="51" spans="1:5" x14ac:dyDescent="0.2">
      <c r="A51" s="2">
        <v>15</v>
      </c>
      <c r="B51" s="19" t="s">
        <v>50</v>
      </c>
      <c r="C51" s="2"/>
      <c r="D51" s="10">
        <v>1000</v>
      </c>
    </row>
    <row r="52" spans="1:5" x14ac:dyDescent="0.2">
      <c r="A52" s="2"/>
      <c r="B52" s="19"/>
      <c r="C52" s="2" t="s">
        <v>49</v>
      </c>
      <c r="D52" s="11"/>
      <c r="E52" s="1">
        <v>1000</v>
      </c>
    </row>
    <row r="53" spans="1:5" x14ac:dyDescent="0.2">
      <c r="A53" s="2"/>
      <c r="B53" s="54" t="s">
        <v>100</v>
      </c>
      <c r="C53" s="55"/>
      <c r="D53" s="11"/>
    </row>
    <row r="54" spans="1:5" x14ac:dyDescent="0.2">
      <c r="A54" s="2"/>
      <c r="B54" s="19" t="s">
        <v>58</v>
      </c>
      <c r="C54" s="2"/>
      <c r="D54" s="10">
        <v>40000</v>
      </c>
    </row>
    <row r="55" spans="1:5" x14ac:dyDescent="0.2">
      <c r="A55" s="2"/>
      <c r="B55" s="19"/>
      <c r="C55" s="2" t="s">
        <v>101</v>
      </c>
      <c r="D55" s="11"/>
      <c r="E55" s="1">
        <v>40000</v>
      </c>
    </row>
    <row r="56" spans="1:5" x14ac:dyDescent="0.2">
      <c r="A56" s="2"/>
      <c r="B56" s="54" t="s">
        <v>102</v>
      </c>
      <c r="C56" s="55"/>
      <c r="D56" s="10"/>
    </row>
    <row r="57" spans="1:5" x14ac:dyDescent="0.2">
      <c r="A57" s="2"/>
      <c r="B57" s="28" t="s">
        <v>54</v>
      </c>
      <c r="C57" s="29"/>
      <c r="D57" s="10">
        <v>37000</v>
      </c>
    </row>
    <row r="58" spans="1:5" x14ac:dyDescent="0.2">
      <c r="B58" s="19"/>
      <c r="C58" s="2" t="s">
        <v>58</v>
      </c>
      <c r="D58" s="11"/>
      <c r="E58" s="1">
        <v>37000</v>
      </c>
    </row>
    <row r="59" spans="1:5" x14ac:dyDescent="0.2">
      <c r="B59" s="54" t="s">
        <v>102</v>
      </c>
      <c r="C59" s="55"/>
      <c r="D59" s="11"/>
    </row>
    <row r="60" spans="1:5" x14ac:dyDescent="0.2">
      <c r="B60" s="19" t="s">
        <v>63</v>
      </c>
      <c r="C60" s="2"/>
      <c r="D60" s="11">
        <v>3000</v>
      </c>
    </row>
    <row r="61" spans="1:5" x14ac:dyDescent="0.2">
      <c r="B61" s="19"/>
      <c r="C61" s="2" t="s">
        <v>58</v>
      </c>
      <c r="D61" s="11"/>
      <c r="E61" s="1">
        <v>3000</v>
      </c>
    </row>
    <row r="62" spans="1:5" x14ac:dyDescent="0.2">
      <c r="B62" s="54" t="s">
        <v>104</v>
      </c>
      <c r="C62" s="55"/>
      <c r="D62" s="11"/>
    </row>
    <row r="63" spans="1:5" x14ac:dyDescent="0.2">
      <c r="B63" s="19" t="s">
        <v>103</v>
      </c>
      <c r="C63" s="2"/>
      <c r="D63" s="11">
        <v>9000</v>
      </c>
    </row>
    <row r="64" spans="1:5" x14ac:dyDescent="0.2">
      <c r="B64" s="19"/>
      <c r="C64" s="2" t="s">
        <v>63</v>
      </c>
      <c r="D64" s="11"/>
      <c r="E64" s="1">
        <v>9000</v>
      </c>
    </row>
    <row r="65" spans="2:5" x14ac:dyDescent="0.2">
      <c r="B65" s="54" t="s">
        <v>104</v>
      </c>
      <c r="C65" s="55"/>
      <c r="D65" s="11"/>
    </row>
    <row r="66" spans="2:5" x14ac:dyDescent="0.2">
      <c r="B66" s="2" t="s">
        <v>60</v>
      </c>
      <c r="D66" s="30">
        <v>6000</v>
      </c>
    </row>
    <row r="67" spans="2:5" x14ac:dyDescent="0.2">
      <c r="C67" s="8" t="s">
        <v>64</v>
      </c>
      <c r="D67" s="30"/>
      <c r="E67" s="1">
        <v>6000</v>
      </c>
    </row>
    <row r="68" spans="2:5" x14ac:dyDescent="0.2">
      <c r="B68" s="60" t="s">
        <v>112</v>
      </c>
      <c r="C68" s="61"/>
      <c r="D68" s="30"/>
    </row>
    <row r="69" spans="2:5" x14ac:dyDescent="0.2">
      <c r="B69" s="2" t="s">
        <v>44</v>
      </c>
      <c r="D69" s="30">
        <v>50000</v>
      </c>
    </row>
    <row r="70" spans="2:5" x14ac:dyDescent="0.2">
      <c r="C70" s="8" t="s">
        <v>64</v>
      </c>
      <c r="D70" s="30"/>
      <c r="E70" s="1">
        <v>50000</v>
      </c>
    </row>
    <row r="71" spans="2:5" x14ac:dyDescent="0.2">
      <c r="B71" s="60" t="s">
        <v>112</v>
      </c>
      <c r="C71" s="61"/>
      <c r="D71" s="30"/>
    </row>
    <row r="72" spans="2:5" x14ac:dyDescent="0.2">
      <c r="B72" s="2" t="s">
        <v>64</v>
      </c>
      <c r="D72" s="30">
        <f>SUM(E73:E77)</f>
        <v>28100</v>
      </c>
    </row>
    <row r="73" spans="2:5" x14ac:dyDescent="0.2">
      <c r="C73" s="8" t="s">
        <v>69</v>
      </c>
      <c r="D73" s="30"/>
      <c r="E73" s="1">
        <v>2000</v>
      </c>
    </row>
    <row r="74" spans="2:5" x14ac:dyDescent="0.2">
      <c r="C74" s="8" t="s">
        <v>16</v>
      </c>
      <c r="D74" s="30"/>
      <c r="E74" s="1">
        <v>20000</v>
      </c>
    </row>
    <row r="75" spans="2:5" x14ac:dyDescent="0.2">
      <c r="C75" s="8" t="s">
        <v>70</v>
      </c>
      <c r="D75" s="30"/>
      <c r="E75" s="1">
        <v>5000</v>
      </c>
    </row>
    <row r="76" spans="2:5" x14ac:dyDescent="0.2">
      <c r="C76" s="8" t="s">
        <v>33</v>
      </c>
      <c r="D76" s="30"/>
      <c r="E76" s="1">
        <v>100</v>
      </c>
    </row>
    <row r="77" spans="2:5" x14ac:dyDescent="0.2">
      <c r="C77" s="8" t="s">
        <v>48</v>
      </c>
      <c r="D77" s="30"/>
      <c r="E77" s="1">
        <v>1000</v>
      </c>
    </row>
    <row r="78" spans="2:5" x14ac:dyDescent="0.2">
      <c r="B78" s="60" t="s">
        <v>112</v>
      </c>
      <c r="C78" s="61"/>
      <c r="D78" s="30"/>
    </row>
    <row r="79" spans="2:5" x14ac:dyDescent="0.2">
      <c r="B79" s="9" t="s">
        <v>64</v>
      </c>
      <c r="D79" s="30">
        <v>27900</v>
      </c>
    </row>
    <row r="80" spans="2:5" x14ac:dyDescent="0.2">
      <c r="C80" s="8" t="s">
        <v>75</v>
      </c>
      <c r="D80" s="30"/>
      <c r="E80" s="1">
        <v>27900</v>
      </c>
    </row>
    <row r="81" spans="2:5" x14ac:dyDescent="0.2">
      <c r="B81" s="60" t="s">
        <v>113</v>
      </c>
      <c r="C81" s="61"/>
      <c r="D81" s="30"/>
    </row>
    <row r="82" spans="2:5" x14ac:dyDescent="0.2">
      <c r="B82" s="9" t="s">
        <v>76</v>
      </c>
      <c r="D82" s="30">
        <v>2500</v>
      </c>
    </row>
    <row r="83" spans="2:5" x14ac:dyDescent="0.2">
      <c r="C83" s="8" t="s">
        <v>77</v>
      </c>
      <c r="D83" s="30"/>
      <c r="E83" s="1">
        <v>2500</v>
      </c>
    </row>
    <row r="84" spans="2:5" x14ac:dyDescent="0.2">
      <c r="B84" s="60" t="s">
        <v>113</v>
      </c>
      <c r="C84" s="61"/>
      <c r="D84" s="30"/>
    </row>
    <row r="85" spans="2:5" x14ac:dyDescent="0.2">
      <c r="B85" s="9" t="s">
        <v>75</v>
      </c>
      <c r="D85" s="30">
        <v>25400</v>
      </c>
    </row>
    <row r="86" spans="2:5" x14ac:dyDescent="0.2">
      <c r="C86" s="8" t="s">
        <v>78</v>
      </c>
      <c r="D86" s="30"/>
      <c r="E86" s="1">
        <v>25400</v>
      </c>
    </row>
    <row r="87" spans="2:5" x14ac:dyDescent="0.2">
      <c r="B87" s="60" t="s">
        <v>113</v>
      </c>
      <c r="C87" s="61"/>
      <c r="D87" s="30"/>
    </row>
    <row r="88" spans="2:5" x14ac:dyDescent="0.2">
      <c r="B88" s="9" t="s">
        <v>78</v>
      </c>
      <c r="D88" s="30">
        <v>25400</v>
      </c>
    </row>
    <row r="89" spans="2:5" x14ac:dyDescent="0.2">
      <c r="C89" s="8" t="s">
        <v>140</v>
      </c>
      <c r="D89" s="30"/>
      <c r="E89" s="1">
        <v>25400</v>
      </c>
    </row>
    <row r="90" spans="2:5" x14ac:dyDescent="0.2">
      <c r="B90" s="60" t="s">
        <v>114</v>
      </c>
      <c r="C90" s="60"/>
    </row>
  </sheetData>
  <mergeCells count="27">
    <mergeCell ref="B87:C87"/>
    <mergeCell ref="B81:C81"/>
    <mergeCell ref="B90:C90"/>
    <mergeCell ref="B68:C68"/>
    <mergeCell ref="B71:C71"/>
    <mergeCell ref="B78:C78"/>
    <mergeCell ref="B84:C84"/>
    <mergeCell ref="B1:C1"/>
    <mergeCell ref="B4:C4"/>
    <mergeCell ref="B10:C10"/>
    <mergeCell ref="B15:C15"/>
    <mergeCell ref="B27:C27"/>
    <mergeCell ref="B7:C7"/>
    <mergeCell ref="B59:C59"/>
    <mergeCell ref="B65:C65"/>
    <mergeCell ref="B62:C62"/>
    <mergeCell ref="B18:C18"/>
    <mergeCell ref="B21:C21"/>
    <mergeCell ref="B30:C30"/>
    <mergeCell ref="B34:C34"/>
    <mergeCell ref="B38:C38"/>
    <mergeCell ref="B41:C41"/>
    <mergeCell ref="B56:C56"/>
    <mergeCell ref="B44:C44"/>
    <mergeCell ref="B47:C47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A290-0F00-456D-9B61-4F71C761891C}">
  <dimension ref="A1:M41"/>
  <sheetViews>
    <sheetView zoomScale="131" zoomScaleNormal="131" workbookViewId="0">
      <selection activeCell="A3" sqref="A3:A8"/>
    </sheetView>
  </sheetViews>
  <sheetFormatPr baseColWidth="10" defaultColWidth="8.83203125" defaultRowHeight="15" x14ac:dyDescent="0.2"/>
  <cols>
    <col min="1" max="1" width="16.1640625" customWidth="1"/>
    <col min="2" max="2" width="13.1640625" customWidth="1"/>
    <col min="4" max="4" width="14.33203125" customWidth="1"/>
    <col min="5" max="5" width="12.6640625" customWidth="1"/>
    <col min="7" max="7" width="11.33203125" customWidth="1"/>
    <col min="8" max="8" width="16.83203125" customWidth="1"/>
    <col min="10" max="10" width="9.83203125" customWidth="1"/>
    <col min="11" max="11" width="12.1640625" customWidth="1"/>
  </cols>
  <sheetData>
    <row r="1" spans="1:13" x14ac:dyDescent="0.2">
      <c r="A1" s="64" t="s">
        <v>5</v>
      </c>
      <c r="B1" s="64"/>
      <c r="C1" s="16"/>
      <c r="D1" s="64" t="s">
        <v>26</v>
      </c>
      <c r="E1" s="64"/>
      <c r="F1" s="16"/>
      <c r="G1" s="64" t="s">
        <v>27</v>
      </c>
      <c r="H1" s="64"/>
      <c r="I1" s="16"/>
      <c r="J1" s="64" t="s">
        <v>19</v>
      </c>
      <c r="K1" s="64"/>
    </row>
    <row r="2" spans="1:13" ht="16" thickBot="1" x14ac:dyDescent="0.25">
      <c r="A2" s="31" t="s">
        <v>24</v>
      </c>
      <c r="B2" s="32" t="s">
        <v>25</v>
      </c>
      <c r="C2" s="16"/>
      <c r="D2" s="33" t="s">
        <v>24</v>
      </c>
      <c r="E2" s="32" t="s">
        <v>25</v>
      </c>
      <c r="F2" s="16"/>
      <c r="G2" s="33" t="s">
        <v>24</v>
      </c>
      <c r="H2" s="33" t="s">
        <v>25</v>
      </c>
      <c r="I2" s="16"/>
      <c r="J2" s="33" t="s">
        <v>1</v>
      </c>
      <c r="K2" s="33" t="s">
        <v>2</v>
      </c>
    </row>
    <row r="3" spans="1:13" x14ac:dyDescent="0.2">
      <c r="A3" s="34">
        <v>100000</v>
      </c>
      <c r="B3" s="16">
        <v>2000</v>
      </c>
      <c r="C3" s="16"/>
      <c r="D3" s="35"/>
      <c r="E3" s="27">
        <v>100000</v>
      </c>
      <c r="F3" s="16"/>
      <c r="G3" s="34">
        <v>30000</v>
      </c>
      <c r="H3" s="16">
        <v>40000</v>
      </c>
      <c r="I3" s="16"/>
      <c r="J3" s="12"/>
      <c r="K3" s="16">
        <v>30000</v>
      </c>
    </row>
    <row r="4" spans="1:13" x14ac:dyDescent="0.2">
      <c r="A4" s="36">
        <v>3000</v>
      </c>
      <c r="B4" s="16">
        <v>5000</v>
      </c>
      <c r="C4" s="16"/>
      <c r="D4" s="12"/>
      <c r="E4" s="16"/>
      <c r="F4" s="16"/>
      <c r="G4" s="36">
        <v>10000</v>
      </c>
      <c r="H4" s="16"/>
      <c r="I4" s="16"/>
      <c r="J4" s="12"/>
      <c r="K4" s="16">
        <v>10000</v>
      </c>
      <c r="M4" s="2"/>
    </row>
    <row r="5" spans="1:13" x14ac:dyDescent="0.2">
      <c r="A5" s="12">
        <v>1500</v>
      </c>
      <c r="B5" s="27">
        <v>10000</v>
      </c>
      <c r="C5" s="16"/>
      <c r="D5" s="12"/>
      <c r="E5" s="16"/>
      <c r="F5" s="16"/>
      <c r="G5" s="16"/>
      <c r="H5" s="16"/>
      <c r="I5" s="16"/>
      <c r="J5" s="16"/>
      <c r="K5" s="16"/>
    </row>
    <row r="6" spans="1:13" x14ac:dyDescent="0.2">
      <c r="A6" s="36">
        <v>1400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3" x14ac:dyDescent="0.2">
      <c r="A7" s="36">
        <v>50000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x14ac:dyDescent="0.2">
      <c r="A8" s="27">
        <v>10000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3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3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3" ht="16" thickBot="1" x14ac:dyDescent="0.25">
      <c r="A11" s="62" t="s">
        <v>7</v>
      </c>
      <c r="B11" s="62"/>
      <c r="C11" s="16"/>
      <c r="D11" s="62" t="s">
        <v>8</v>
      </c>
      <c r="E11" s="62"/>
      <c r="F11" s="16"/>
      <c r="G11" s="62" t="s">
        <v>56</v>
      </c>
      <c r="H11" s="62"/>
      <c r="I11" s="16"/>
      <c r="J11" s="62" t="s">
        <v>3</v>
      </c>
      <c r="K11" s="62"/>
    </row>
    <row r="12" spans="1:13" x14ac:dyDescent="0.2">
      <c r="A12" s="12">
        <v>3000</v>
      </c>
      <c r="B12" s="16">
        <v>1500</v>
      </c>
      <c r="C12" s="16"/>
      <c r="D12" s="35">
        <v>9000</v>
      </c>
      <c r="E12" s="16">
        <v>9000</v>
      </c>
      <c r="F12" s="16"/>
      <c r="G12" s="12">
        <v>2000</v>
      </c>
      <c r="H12" s="24">
        <v>2000</v>
      </c>
      <c r="I12" s="16"/>
      <c r="J12" s="12">
        <v>20000</v>
      </c>
      <c r="K12" s="24">
        <v>20000</v>
      </c>
    </row>
    <row r="13" spans="1:13" x14ac:dyDescent="0.2">
      <c r="A13" s="12"/>
      <c r="B13" s="16"/>
      <c r="C13" s="16"/>
      <c r="D13" s="12"/>
      <c r="E13" s="16"/>
      <c r="F13" s="16"/>
      <c r="G13" s="12"/>
      <c r="H13" s="16"/>
      <c r="I13" s="16"/>
      <c r="J13" s="12"/>
      <c r="K13" s="16"/>
    </row>
    <row r="14" spans="1:13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3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3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6" thickBot="1" x14ac:dyDescent="0.25">
      <c r="A17" s="62" t="s">
        <v>111</v>
      </c>
      <c r="B17" s="62"/>
      <c r="C17" s="16"/>
      <c r="D17" s="62" t="s">
        <v>68</v>
      </c>
      <c r="E17" s="62"/>
      <c r="F17" s="16"/>
      <c r="G17" s="62" t="s">
        <v>43</v>
      </c>
      <c r="H17" s="62"/>
      <c r="I17" s="16"/>
      <c r="J17" s="66" t="s">
        <v>42</v>
      </c>
      <c r="K17" s="66"/>
    </row>
    <row r="18" spans="1:11" x14ac:dyDescent="0.2">
      <c r="A18" s="12"/>
      <c r="B18" s="16">
        <v>7000</v>
      </c>
      <c r="C18" s="16"/>
      <c r="D18" s="12"/>
      <c r="E18" s="27">
        <v>15000</v>
      </c>
      <c r="F18" s="16"/>
      <c r="G18" s="12"/>
      <c r="H18" s="16">
        <v>3000</v>
      </c>
      <c r="I18" s="16"/>
      <c r="J18" s="12">
        <v>5000</v>
      </c>
      <c r="K18" s="16">
        <v>5000</v>
      </c>
    </row>
    <row r="19" spans="1:11" x14ac:dyDescent="0.2">
      <c r="A19" s="12"/>
      <c r="B19" s="16"/>
      <c r="C19" s="16"/>
      <c r="D19" s="12"/>
      <c r="E19" s="16"/>
      <c r="F19" s="16"/>
      <c r="G19" s="12"/>
      <c r="H19" s="16"/>
      <c r="I19" s="16"/>
      <c r="J19" s="12"/>
      <c r="K19" s="16"/>
    </row>
    <row r="20" spans="1:1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6" thickBot="1" x14ac:dyDescent="0.25">
      <c r="A22" s="65" t="s">
        <v>119</v>
      </c>
      <c r="B22" s="65"/>
      <c r="C22" s="16"/>
      <c r="D22" s="33" t="s">
        <v>30</v>
      </c>
      <c r="E22" s="33"/>
      <c r="F22" s="16"/>
      <c r="G22" s="62" t="s">
        <v>117</v>
      </c>
      <c r="H22" s="62"/>
      <c r="I22" s="16"/>
      <c r="J22" s="62" t="s">
        <v>35</v>
      </c>
      <c r="K22" s="62"/>
    </row>
    <row r="23" spans="1:11" x14ac:dyDescent="0.2">
      <c r="A23" s="34">
        <v>5000</v>
      </c>
      <c r="B23" s="27">
        <v>5000</v>
      </c>
      <c r="C23" s="16"/>
      <c r="D23" s="34">
        <v>2500</v>
      </c>
      <c r="E23" s="16"/>
      <c r="F23" s="16"/>
      <c r="G23" s="34">
        <v>2500</v>
      </c>
      <c r="H23" s="16">
        <v>2500</v>
      </c>
      <c r="I23" s="16"/>
      <c r="J23" s="37">
        <v>100</v>
      </c>
      <c r="K23" s="38">
        <v>100</v>
      </c>
    </row>
    <row r="24" spans="1:11" x14ac:dyDescent="0.2">
      <c r="A24" s="12"/>
      <c r="B24" s="16"/>
      <c r="C24" s="16"/>
      <c r="D24" s="12"/>
      <c r="E24" s="16"/>
      <c r="F24" s="16"/>
      <c r="G24" s="12"/>
      <c r="H24" s="16"/>
      <c r="I24" s="16"/>
      <c r="J24" s="16"/>
      <c r="K24" s="16"/>
    </row>
    <row r="25" spans="1:11" x14ac:dyDescent="0.2">
      <c r="A25" s="12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6" thickBot="1" x14ac:dyDescent="0.25">
      <c r="A27" s="62" t="s">
        <v>34</v>
      </c>
      <c r="B27" s="62"/>
      <c r="C27" s="16"/>
      <c r="D27" s="62" t="s">
        <v>38</v>
      </c>
      <c r="E27" s="62"/>
      <c r="F27" s="16"/>
      <c r="G27" s="62" t="s">
        <v>40</v>
      </c>
      <c r="H27" s="62"/>
      <c r="I27" s="16"/>
      <c r="J27" s="62" t="s">
        <v>44</v>
      </c>
      <c r="K27" s="62"/>
    </row>
    <row r="28" spans="1:11" x14ac:dyDescent="0.2">
      <c r="A28" s="34">
        <v>1500</v>
      </c>
      <c r="B28" s="27">
        <v>1500</v>
      </c>
      <c r="C28" s="16"/>
      <c r="D28" s="35"/>
      <c r="E28" s="27">
        <v>10000</v>
      </c>
      <c r="F28" s="16"/>
      <c r="G28" s="34">
        <v>10000</v>
      </c>
      <c r="H28" s="27"/>
      <c r="I28" s="16"/>
      <c r="J28" s="12">
        <v>50000</v>
      </c>
      <c r="K28" s="27">
        <v>50000</v>
      </c>
    </row>
    <row r="29" spans="1:1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6" thickBot="1" x14ac:dyDescent="0.25">
      <c r="A31" s="62" t="s">
        <v>50</v>
      </c>
      <c r="B31" s="62"/>
      <c r="C31" s="16"/>
      <c r="D31" s="62" t="s">
        <v>49</v>
      </c>
      <c r="E31" s="62"/>
      <c r="F31" s="16"/>
      <c r="G31" s="62" t="s">
        <v>53</v>
      </c>
      <c r="H31" s="62"/>
      <c r="I31" s="16"/>
      <c r="J31" s="62" t="s">
        <v>55</v>
      </c>
      <c r="K31" s="62"/>
    </row>
    <row r="32" spans="1:11" x14ac:dyDescent="0.2">
      <c r="A32" s="34">
        <v>1000</v>
      </c>
      <c r="B32" s="27">
        <v>1000</v>
      </c>
      <c r="C32" s="16"/>
      <c r="D32" s="34"/>
      <c r="E32" s="27">
        <v>1000</v>
      </c>
      <c r="F32" s="16"/>
      <c r="G32" s="34">
        <v>40000</v>
      </c>
      <c r="H32" s="27">
        <v>37000</v>
      </c>
      <c r="I32" s="16"/>
      <c r="J32" s="34">
        <v>37000</v>
      </c>
      <c r="K32" s="27"/>
    </row>
    <row r="33" spans="1:11" x14ac:dyDescent="0.2">
      <c r="A33" s="16"/>
      <c r="B33" s="16"/>
      <c r="C33" s="16"/>
      <c r="D33" s="16"/>
      <c r="E33" s="16"/>
      <c r="F33" s="16"/>
      <c r="G33" s="16"/>
      <c r="H33" s="16">
        <v>3000</v>
      </c>
      <c r="I33" s="16"/>
      <c r="J33" s="16"/>
      <c r="K33" s="16"/>
    </row>
    <row r="34" spans="1:1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6" thickBot="1" x14ac:dyDescent="0.25">
      <c r="A35" s="62" t="s">
        <v>63</v>
      </c>
      <c r="B35" s="62"/>
      <c r="C35" s="16"/>
      <c r="D35" s="62" t="s">
        <v>64</v>
      </c>
      <c r="E35" s="62"/>
      <c r="F35" s="16"/>
      <c r="G35" s="62" t="s">
        <v>74</v>
      </c>
      <c r="H35" s="62"/>
      <c r="I35" s="16"/>
      <c r="J35" s="62" t="s">
        <v>78</v>
      </c>
      <c r="K35" s="62"/>
    </row>
    <row r="36" spans="1:11" x14ac:dyDescent="0.2">
      <c r="A36" s="34">
        <v>3000</v>
      </c>
      <c r="B36" s="27">
        <v>9000</v>
      </c>
      <c r="C36" s="16"/>
      <c r="D36" s="35">
        <v>28100</v>
      </c>
      <c r="E36" s="27">
        <v>6000</v>
      </c>
      <c r="F36" s="16"/>
      <c r="G36" s="35">
        <v>2500</v>
      </c>
      <c r="H36" s="16">
        <v>27900</v>
      </c>
      <c r="I36" s="16"/>
      <c r="J36" s="35">
        <v>25400</v>
      </c>
      <c r="K36" s="16">
        <v>25400</v>
      </c>
    </row>
    <row r="37" spans="1:11" x14ac:dyDescent="0.2">
      <c r="A37" s="16">
        <v>6000</v>
      </c>
      <c r="B37" s="16"/>
      <c r="C37" s="16"/>
      <c r="D37" s="16">
        <v>27900</v>
      </c>
      <c r="E37" s="16">
        <v>50000</v>
      </c>
      <c r="F37" s="16"/>
      <c r="G37" s="16">
        <f>H36-G36</f>
        <v>25400</v>
      </c>
      <c r="H37" s="16"/>
      <c r="I37" s="16"/>
      <c r="J37" s="16"/>
      <c r="K37" s="16"/>
    </row>
    <row r="38" spans="1:1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16"/>
      <c r="B39" s="16"/>
      <c r="C39" s="16"/>
      <c r="D39" s="16"/>
      <c r="E39" s="16"/>
      <c r="F39" s="16"/>
      <c r="G39" s="60" t="s">
        <v>6</v>
      </c>
      <c r="H39" s="60"/>
      <c r="I39" s="16"/>
      <c r="J39" s="63" t="s">
        <v>79</v>
      </c>
      <c r="K39" s="63"/>
    </row>
    <row r="40" spans="1:11" ht="16" thickBot="1" x14ac:dyDescent="0.25">
      <c r="A40" s="16"/>
      <c r="B40" s="16"/>
      <c r="C40" s="16"/>
      <c r="D40" s="16"/>
      <c r="E40" s="16"/>
      <c r="F40" s="16"/>
      <c r="G40" s="5" t="s">
        <v>24</v>
      </c>
      <c r="H40" s="6" t="s">
        <v>25</v>
      </c>
      <c r="I40" s="16"/>
      <c r="J40" s="39" t="s">
        <v>24</v>
      </c>
      <c r="K40" s="32" t="s">
        <v>25</v>
      </c>
    </row>
    <row r="41" spans="1:11" x14ac:dyDescent="0.2">
      <c r="A41" s="16"/>
      <c r="B41" s="16"/>
      <c r="C41" s="16"/>
      <c r="D41" s="16"/>
      <c r="E41" s="16"/>
      <c r="F41" s="16"/>
      <c r="G41" s="7">
        <v>3000</v>
      </c>
      <c r="H41">
        <v>1500</v>
      </c>
      <c r="I41" s="16"/>
      <c r="J41" s="35"/>
      <c r="K41" s="16">
        <v>25400</v>
      </c>
    </row>
  </sheetData>
  <mergeCells count="29">
    <mergeCell ref="A1:B1"/>
    <mergeCell ref="A22:B22"/>
    <mergeCell ref="D1:E1"/>
    <mergeCell ref="G1:H1"/>
    <mergeCell ref="J1:K1"/>
    <mergeCell ref="A17:B17"/>
    <mergeCell ref="D17:E17"/>
    <mergeCell ref="G17:H17"/>
    <mergeCell ref="J17:K17"/>
    <mergeCell ref="G11:H11"/>
    <mergeCell ref="J11:K11"/>
    <mergeCell ref="D11:E11"/>
    <mergeCell ref="A11:B11"/>
    <mergeCell ref="G22:H22"/>
    <mergeCell ref="J22:K22"/>
    <mergeCell ref="A31:B31"/>
    <mergeCell ref="D31:E31"/>
    <mergeCell ref="G31:H31"/>
    <mergeCell ref="J31:K31"/>
    <mergeCell ref="A27:B27"/>
    <mergeCell ref="D27:E27"/>
    <mergeCell ref="G27:H27"/>
    <mergeCell ref="J27:K27"/>
    <mergeCell ref="A35:B35"/>
    <mergeCell ref="D35:E35"/>
    <mergeCell ref="G35:H35"/>
    <mergeCell ref="J35:K35"/>
    <mergeCell ref="J39:K39"/>
    <mergeCell ref="G39:H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32CD-C473-43AB-8F62-BB3CBFE792F6}">
  <dimension ref="C1:S109"/>
  <sheetViews>
    <sheetView tabSelected="1" topLeftCell="A48" zoomScale="116" zoomScaleNormal="116" workbookViewId="0">
      <selection activeCell="C102" sqref="C101:G102"/>
    </sheetView>
  </sheetViews>
  <sheetFormatPr baseColWidth="10" defaultColWidth="8.83203125" defaultRowHeight="15" x14ac:dyDescent="0.2"/>
  <cols>
    <col min="3" max="3" width="30.5" customWidth="1"/>
    <col min="13" max="13" width="22" customWidth="1"/>
  </cols>
  <sheetData>
    <row r="1" spans="3:7" x14ac:dyDescent="0.2">
      <c r="C1" s="67" t="s">
        <v>46</v>
      </c>
      <c r="D1" s="67"/>
      <c r="E1" s="67"/>
      <c r="F1" s="67"/>
      <c r="G1" s="67"/>
    </row>
    <row r="2" spans="3:7" x14ac:dyDescent="0.2">
      <c r="C2" t="s">
        <v>11</v>
      </c>
      <c r="D2" t="s">
        <v>1</v>
      </c>
      <c r="E2" t="s">
        <v>2</v>
      </c>
      <c r="F2" t="s">
        <v>12</v>
      </c>
      <c r="G2" t="s">
        <v>18</v>
      </c>
    </row>
    <row r="3" spans="3:7" x14ac:dyDescent="0.2">
      <c r="C3" t="s">
        <v>10</v>
      </c>
      <c r="D3">
        <f>104500+1400+50000+10000</f>
        <v>165900</v>
      </c>
      <c r="E3">
        <v>17000</v>
      </c>
      <c r="F3">
        <f>D3-E3</f>
        <v>148900</v>
      </c>
    </row>
    <row r="4" spans="3:7" x14ac:dyDescent="0.2">
      <c r="C4" t="s">
        <v>14</v>
      </c>
      <c r="D4">
        <v>40000</v>
      </c>
      <c r="F4">
        <f t="shared" ref="F4:F23" si="0">D4-E4</f>
        <v>40000</v>
      </c>
    </row>
    <row r="5" spans="3:7" x14ac:dyDescent="0.2">
      <c r="C5" t="s">
        <v>40</v>
      </c>
      <c r="D5" s="1">
        <v>10000</v>
      </c>
      <c r="F5">
        <f t="shared" si="0"/>
        <v>10000</v>
      </c>
    </row>
    <row r="6" spans="3:7" x14ac:dyDescent="0.2">
      <c r="C6" t="s">
        <v>6</v>
      </c>
      <c r="D6">
        <v>3000</v>
      </c>
      <c r="E6">
        <v>1500</v>
      </c>
      <c r="F6">
        <f t="shared" si="0"/>
        <v>1500</v>
      </c>
    </row>
    <row r="7" spans="3:7" x14ac:dyDescent="0.2">
      <c r="C7" t="s">
        <v>15</v>
      </c>
      <c r="D7">
        <v>3000</v>
      </c>
      <c r="E7">
        <v>1500</v>
      </c>
      <c r="F7">
        <f t="shared" si="0"/>
        <v>1500</v>
      </c>
    </row>
    <row r="8" spans="3:7" x14ac:dyDescent="0.2">
      <c r="C8" t="s">
        <v>122</v>
      </c>
      <c r="D8">
        <v>2000</v>
      </c>
      <c r="F8">
        <f t="shared" si="0"/>
        <v>2000</v>
      </c>
    </row>
    <row r="9" spans="3:7" x14ac:dyDescent="0.2">
      <c r="C9" t="s">
        <v>16</v>
      </c>
      <c r="D9">
        <v>20000</v>
      </c>
      <c r="F9">
        <f t="shared" si="0"/>
        <v>20000</v>
      </c>
    </row>
    <row r="10" spans="3:7" x14ac:dyDescent="0.2">
      <c r="C10" t="s">
        <v>17</v>
      </c>
      <c r="D10">
        <v>5000</v>
      </c>
      <c r="F10">
        <f t="shared" si="0"/>
        <v>5000</v>
      </c>
    </row>
    <row r="11" spans="3:7" x14ac:dyDescent="0.2">
      <c r="C11" t="s">
        <v>35</v>
      </c>
      <c r="D11">
        <v>100</v>
      </c>
      <c r="F11">
        <f t="shared" si="0"/>
        <v>100</v>
      </c>
    </row>
    <row r="12" spans="3:7" x14ac:dyDescent="0.2">
      <c r="C12" t="s">
        <v>31</v>
      </c>
      <c r="D12">
        <v>2500</v>
      </c>
      <c r="F12">
        <f t="shared" si="0"/>
        <v>2500</v>
      </c>
    </row>
    <row r="13" spans="3:7" x14ac:dyDescent="0.2">
      <c r="C13" t="s">
        <v>117</v>
      </c>
      <c r="D13">
        <v>2500</v>
      </c>
      <c r="F13">
        <f t="shared" si="0"/>
        <v>2500</v>
      </c>
    </row>
    <row r="14" spans="3:7" x14ac:dyDescent="0.2">
      <c r="C14" t="s">
        <v>13</v>
      </c>
      <c r="E14">
        <v>100000</v>
      </c>
      <c r="G14">
        <f>E14-D14</f>
        <v>100000</v>
      </c>
    </row>
    <row r="15" spans="3:7" x14ac:dyDescent="0.2">
      <c r="C15" t="s">
        <v>45</v>
      </c>
      <c r="E15" s="1">
        <v>50000</v>
      </c>
      <c r="G15">
        <f>E15-D15</f>
        <v>50000</v>
      </c>
    </row>
    <row r="16" spans="3:7" x14ac:dyDescent="0.2">
      <c r="C16" t="s">
        <v>19</v>
      </c>
      <c r="E16" s="1">
        <v>40000</v>
      </c>
      <c r="G16">
        <f t="shared" ref="G16:G22" si="1">E16-D16</f>
        <v>40000</v>
      </c>
    </row>
    <row r="17" spans="3:7" x14ac:dyDescent="0.2">
      <c r="C17" t="s">
        <v>20</v>
      </c>
      <c r="E17">
        <v>9000</v>
      </c>
      <c r="G17">
        <f t="shared" si="1"/>
        <v>9000</v>
      </c>
    </row>
    <row r="18" spans="3:7" x14ac:dyDescent="0.2">
      <c r="C18" t="s">
        <v>91</v>
      </c>
      <c r="E18">
        <v>7000</v>
      </c>
      <c r="G18">
        <f t="shared" si="1"/>
        <v>7000</v>
      </c>
    </row>
    <row r="19" spans="3:7" x14ac:dyDescent="0.2">
      <c r="C19" t="s">
        <v>39</v>
      </c>
      <c r="E19" s="1">
        <v>10000</v>
      </c>
      <c r="G19">
        <f t="shared" si="1"/>
        <v>10000</v>
      </c>
    </row>
    <row r="20" spans="3:7" x14ac:dyDescent="0.2">
      <c r="C20" t="s">
        <v>36</v>
      </c>
      <c r="D20">
        <v>1500</v>
      </c>
      <c r="E20">
        <v>1500</v>
      </c>
      <c r="G20">
        <f t="shared" si="1"/>
        <v>0</v>
      </c>
    </row>
    <row r="21" spans="3:7" x14ac:dyDescent="0.2">
      <c r="C21" t="s">
        <v>116</v>
      </c>
      <c r="E21">
        <v>3000</v>
      </c>
      <c r="G21">
        <f t="shared" si="1"/>
        <v>3000</v>
      </c>
    </row>
    <row r="22" spans="3:7" x14ac:dyDescent="0.2">
      <c r="C22" t="s">
        <v>22</v>
      </c>
      <c r="E22">
        <v>15000</v>
      </c>
      <c r="G22">
        <f t="shared" si="1"/>
        <v>15000</v>
      </c>
    </row>
    <row r="23" spans="3:7" x14ac:dyDescent="0.2">
      <c r="C23" t="s">
        <v>23</v>
      </c>
      <c r="D23">
        <v>5000</v>
      </c>
      <c r="E23">
        <v>5000</v>
      </c>
      <c r="F23">
        <f t="shared" si="0"/>
        <v>0</v>
      </c>
    </row>
    <row r="24" spans="3:7" x14ac:dyDescent="0.2">
      <c r="D24">
        <f>SUM(D3:D23)</f>
        <v>260500</v>
      </c>
      <c r="E24">
        <f>SUM(E3:E23)</f>
        <v>260500</v>
      </c>
      <c r="F24">
        <f>SUM(F3:F23)</f>
        <v>234000</v>
      </c>
      <c r="G24">
        <f>SUM(G3:G23)</f>
        <v>234000</v>
      </c>
    </row>
    <row r="28" spans="3:7" x14ac:dyDescent="0.2">
      <c r="C28" s="67" t="s">
        <v>47</v>
      </c>
      <c r="D28" s="67"/>
      <c r="E28" s="67"/>
      <c r="F28" s="67"/>
      <c r="G28" s="67"/>
    </row>
    <row r="29" spans="3:7" x14ac:dyDescent="0.2">
      <c r="C29" t="s">
        <v>11</v>
      </c>
      <c r="D29" t="s">
        <v>1</v>
      </c>
      <c r="E29" t="s">
        <v>2</v>
      </c>
      <c r="F29" t="s">
        <v>12</v>
      </c>
      <c r="G29" t="s">
        <v>18</v>
      </c>
    </row>
    <row r="30" spans="3:7" x14ac:dyDescent="0.2">
      <c r="C30" t="s">
        <v>10</v>
      </c>
      <c r="D30">
        <f>104500+1400+50000+10000</f>
        <v>165900</v>
      </c>
      <c r="E30">
        <v>17000</v>
      </c>
      <c r="F30">
        <f>D30-E30</f>
        <v>148900</v>
      </c>
    </row>
    <row r="31" spans="3:7" x14ac:dyDescent="0.2">
      <c r="C31" t="s">
        <v>14</v>
      </c>
      <c r="D31">
        <v>40000</v>
      </c>
      <c r="F31">
        <f t="shared" ref="F31:F41" si="2">D31-E31</f>
        <v>40000</v>
      </c>
    </row>
    <row r="32" spans="3:7" x14ac:dyDescent="0.2">
      <c r="C32" t="s">
        <v>40</v>
      </c>
      <c r="D32" s="1">
        <v>10000</v>
      </c>
      <c r="F32">
        <f t="shared" si="2"/>
        <v>10000</v>
      </c>
    </row>
    <row r="33" spans="3:15" x14ac:dyDescent="0.2">
      <c r="C33" t="s">
        <v>6</v>
      </c>
      <c r="D33">
        <v>3000</v>
      </c>
      <c r="E33">
        <v>1500</v>
      </c>
      <c r="F33">
        <f t="shared" si="2"/>
        <v>1500</v>
      </c>
    </row>
    <row r="34" spans="3:15" x14ac:dyDescent="0.2">
      <c r="C34" t="s">
        <v>15</v>
      </c>
      <c r="D34">
        <v>3000</v>
      </c>
      <c r="E34">
        <v>1500</v>
      </c>
      <c r="F34">
        <f t="shared" si="2"/>
        <v>1500</v>
      </c>
    </row>
    <row r="35" spans="3:15" x14ac:dyDescent="0.2">
      <c r="C35" t="s">
        <v>9</v>
      </c>
      <c r="D35">
        <v>2000</v>
      </c>
      <c r="F35">
        <f t="shared" si="2"/>
        <v>2000</v>
      </c>
    </row>
    <row r="36" spans="3:15" x14ac:dyDescent="0.2">
      <c r="C36" t="s">
        <v>16</v>
      </c>
      <c r="D36">
        <v>20000</v>
      </c>
      <c r="F36">
        <f t="shared" si="2"/>
        <v>20000</v>
      </c>
    </row>
    <row r="37" spans="3:15" x14ac:dyDescent="0.2">
      <c r="C37" t="s">
        <v>17</v>
      </c>
      <c r="D37">
        <v>5000</v>
      </c>
      <c r="F37">
        <f t="shared" si="2"/>
        <v>5000</v>
      </c>
    </row>
    <row r="38" spans="3:15" x14ac:dyDescent="0.2">
      <c r="C38" t="s">
        <v>35</v>
      </c>
      <c r="D38">
        <v>100</v>
      </c>
      <c r="F38">
        <f t="shared" si="2"/>
        <v>100</v>
      </c>
    </row>
    <row r="39" spans="3:15" x14ac:dyDescent="0.2">
      <c r="C39" t="s">
        <v>31</v>
      </c>
      <c r="D39">
        <v>2500</v>
      </c>
      <c r="F39">
        <f t="shared" si="2"/>
        <v>2500</v>
      </c>
    </row>
    <row r="40" spans="3:15" x14ac:dyDescent="0.2">
      <c r="C40" t="s">
        <v>51</v>
      </c>
      <c r="D40">
        <v>1000</v>
      </c>
      <c r="F40">
        <f t="shared" si="2"/>
        <v>1000</v>
      </c>
    </row>
    <row r="41" spans="3:15" x14ac:dyDescent="0.2">
      <c r="C41" t="s">
        <v>117</v>
      </c>
      <c r="D41">
        <v>2500</v>
      </c>
      <c r="F41">
        <f t="shared" si="2"/>
        <v>2500</v>
      </c>
    </row>
    <row r="42" spans="3:15" x14ac:dyDescent="0.2">
      <c r="C42" t="s">
        <v>13</v>
      </c>
      <c r="E42">
        <v>100000</v>
      </c>
      <c r="G42">
        <f>E42-D42</f>
        <v>100000</v>
      </c>
    </row>
    <row r="43" spans="3:15" x14ac:dyDescent="0.2">
      <c r="C43" t="s">
        <v>45</v>
      </c>
      <c r="E43" s="1">
        <v>50000</v>
      </c>
      <c r="G43">
        <f>E43-D43</f>
        <v>50000</v>
      </c>
    </row>
    <row r="44" spans="3:15" x14ac:dyDescent="0.2">
      <c r="C44" t="s">
        <v>19</v>
      </c>
      <c r="E44" s="1">
        <v>40000</v>
      </c>
      <c r="G44">
        <f t="shared" ref="G44:G51" si="3">E44-D44</f>
        <v>40000</v>
      </c>
    </row>
    <row r="45" spans="3:15" x14ac:dyDescent="0.2">
      <c r="C45" t="s">
        <v>20</v>
      </c>
      <c r="E45">
        <v>9000</v>
      </c>
      <c r="G45">
        <f t="shared" si="3"/>
        <v>9000</v>
      </c>
      <c r="O45" t="s">
        <v>61</v>
      </c>
    </row>
    <row r="46" spans="3:15" x14ac:dyDescent="0.2">
      <c r="C46" t="s">
        <v>91</v>
      </c>
      <c r="E46">
        <v>7000</v>
      </c>
      <c r="G46">
        <f t="shared" si="3"/>
        <v>7000</v>
      </c>
    </row>
    <row r="47" spans="3:15" x14ac:dyDescent="0.2">
      <c r="C47" t="s">
        <v>38</v>
      </c>
      <c r="E47" s="1">
        <v>10000</v>
      </c>
      <c r="G47">
        <f t="shared" si="3"/>
        <v>10000</v>
      </c>
      <c r="M47" t="s">
        <v>62</v>
      </c>
      <c r="O47">
        <v>9000</v>
      </c>
    </row>
    <row r="48" spans="3:15" x14ac:dyDescent="0.2">
      <c r="C48" t="s">
        <v>36</v>
      </c>
      <c r="D48">
        <v>1500</v>
      </c>
      <c r="E48">
        <v>1500</v>
      </c>
      <c r="G48">
        <f t="shared" si="3"/>
        <v>0</v>
      </c>
      <c r="L48" t="s">
        <v>72</v>
      </c>
      <c r="M48" t="s">
        <v>58</v>
      </c>
      <c r="O48">
        <v>3000</v>
      </c>
    </row>
    <row r="49" spans="3:19" x14ac:dyDescent="0.2">
      <c r="C49" t="s">
        <v>52</v>
      </c>
      <c r="E49">
        <v>1000</v>
      </c>
      <c r="G49">
        <v>1000</v>
      </c>
      <c r="M49" t="s">
        <v>63</v>
      </c>
      <c r="O49">
        <f>O47-O48</f>
        <v>6000</v>
      </c>
    </row>
    <row r="50" spans="3:19" x14ac:dyDescent="0.2">
      <c r="C50" t="s">
        <v>116</v>
      </c>
      <c r="E50">
        <v>3000</v>
      </c>
      <c r="G50">
        <f t="shared" si="3"/>
        <v>3000</v>
      </c>
      <c r="L50" t="s">
        <v>71</v>
      </c>
      <c r="M50" t="s">
        <v>41</v>
      </c>
      <c r="O50">
        <v>50000</v>
      </c>
    </row>
    <row r="51" spans="3:19" x14ac:dyDescent="0.2">
      <c r="C51" t="s">
        <v>22</v>
      </c>
      <c r="E51">
        <v>15000</v>
      </c>
      <c r="G51">
        <f t="shared" si="3"/>
        <v>15000</v>
      </c>
      <c r="L51" t="s">
        <v>72</v>
      </c>
      <c r="M51" t="s">
        <v>73</v>
      </c>
      <c r="O51">
        <v>28100</v>
      </c>
    </row>
    <row r="52" spans="3:19" x14ac:dyDescent="0.2">
      <c r="C52" t="s">
        <v>23</v>
      </c>
      <c r="D52">
        <v>5000</v>
      </c>
      <c r="E52">
        <v>5000</v>
      </c>
      <c r="F52">
        <f t="shared" ref="F52" si="4">D52-E52</f>
        <v>0</v>
      </c>
      <c r="M52" t="s">
        <v>67</v>
      </c>
      <c r="O52">
        <f>O49+O50-O51</f>
        <v>27900</v>
      </c>
    </row>
    <row r="53" spans="3:19" x14ac:dyDescent="0.2">
      <c r="D53">
        <f>SUM(D30:D52)</f>
        <v>261500</v>
      </c>
      <c r="E53">
        <f>SUM(E30:E52)</f>
        <v>261500</v>
      </c>
      <c r="F53">
        <f>SUM(F30:F52)</f>
        <v>235000</v>
      </c>
      <c r="G53">
        <f>SUM(G30:G52)</f>
        <v>235000</v>
      </c>
      <c r="L53" t="s">
        <v>80</v>
      </c>
      <c r="M53" t="s">
        <v>81</v>
      </c>
      <c r="O53">
        <v>2500</v>
      </c>
    </row>
    <row r="54" spans="3:19" x14ac:dyDescent="0.2">
      <c r="M54" t="s">
        <v>78</v>
      </c>
      <c r="O54">
        <f>O52-O53</f>
        <v>25400</v>
      </c>
    </row>
    <row r="55" spans="3:19" x14ac:dyDescent="0.2">
      <c r="I55" t="s">
        <v>121</v>
      </c>
    </row>
    <row r="57" spans="3:19" x14ac:dyDescent="0.2">
      <c r="C57" s="67" t="s">
        <v>57</v>
      </c>
      <c r="D57" s="67"/>
      <c r="E57" s="67"/>
      <c r="F57" s="67"/>
      <c r="G57" s="67"/>
      <c r="N57" t="s">
        <v>83</v>
      </c>
    </row>
    <row r="58" spans="3:19" ht="16" thickBot="1" x14ac:dyDescent="0.25">
      <c r="C58" t="s">
        <v>11</v>
      </c>
      <c r="D58" t="s">
        <v>1</v>
      </c>
      <c r="E58" t="s">
        <v>2</v>
      </c>
      <c r="F58" t="s">
        <v>12</v>
      </c>
      <c r="G58" t="s">
        <v>18</v>
      </c>
      <c r="L58" s="17"/>
      <c r="M58" s="17" t="s">
        <v>82</v>
      </c>
      <c r="N58" s="18"/>
      <c r="O58" s="5"/>
      <c r="P58" s="17" t="s">
        <v>115</v>
      </c>
      <c r="Q58" s="5"/>
      <c r="R58" s="5"/>
      <c r="S58" s="5"/>
    </row>
    <row r="59" spans="3:19" x14ac:dyDescent="0.2">
      <c r="C59" t="s">
        <v>10</v>
      </c>
      <c r="D59">
        <f>104500+1400+50000+10000</f>
        <v>165900</v>
      </c>
      <c r="E59">
        <v>17000</v>
      </c>
      <c r="F59">
        <f>D59-E59</f>
        <v>148900</v>
      </c>
      <c r="L59" t="s">
        <v>40</v>
      </c>
      <c r="N59" s="2">
        <v>10000</v>
      </c>
      <c r="P59" t="s">
        <v>66</v>
      </c>
      <c r="S59">
        <v>100000</v>
      </c>
    </row>
    <row r="60" spans="3:19" x14ac:dyDescent="0.2">
      <c r="C60" s="15" t="s">
        <v>14</v>
      </c>
      <c r="D60" s="15">
        <v>40000</v>
      </c>
      <c r="E60" s="15">
        <v>40000</v>
      </c>
      <c r="F60" s="15">
        <f t="shared" ref="F60:F74" si="5">D60-E60</f>
        <v>0</v>
      </c>
      <c r="G60" s="15"/>
      <c r="K60" t="s">
        <v>105</v>
      </c>
      <c r="L60" t="s">
        <v>52</v>
      </c>
      <c r="N60" s="3">
        <v>-1000</v>
      </c>
      <c r="P60" s="16" t="s">
        <v>141</v>
      </c>
      <c r="S60">
        <v>25400</v>
      </c>
    </row>
    <row r="61" spans="3:19" x14ac:dyDescent="0.2">
      <c r="C61" t="s">
        <v>40</v>
      </c>
      <c r="D61" s="1">
        <v>10000</v>
      </c>
      <c r="F61">
        <f t="shared" si="5"/>
        <v>10000</v>
      </c>
      <c r="L61" t="s">
        <v>59</v>
      </c>
      <c r="N61" s="2">
        <v>37000</v>
      </c>
      <c r="P61" t="s">
        <v>19</v>
      </c>
      <c r="S61">
        <v>40000</v>
      </c>
    </row>
    <row r="62" spans="3:19" x14ac:dyDescent="0.2">
      <c r="C62" t="s">
        <v>6</v>
      </c>
      <c r="D62">
        <v>3000</v>
      </c>
      <c r="E62">
        <v>1500</v>
      </c>
      <c r="F62">
        <f t="shared" si="5"/>
        <v>1500</v>
      </c>
      <c r="L62" t="s">
        <v>6</v>
      </c>
      <c r="N62" s="2">
        <v>1500</v>
      </c>
      <c r="P62" t="s">
        <v>65</v>
      </c>
      <c r="S62">
        <v>7000</v>
      </c>
    </row>
    <row r="63" spans="3:19" x14ac:dyDescent="0.2">
      <c r="C63" t="s">
        <v>59</v>
      </c>
      <c r="D63">
        <v>37000</v>
      </c>
      <c r="F63">
        <f t="shared" si="5"/>
        <v>37000</v>
      </c>
      <c r="L63" t="s">
        <v>15</v>
      </c>
      <c r="N63" s="2">
        <v>1500</v>
      </c>
      <c r="P63" t="s">
        <v>39</v>
      </c>
      <c r="S63">
        <v>10000</v>
      </c>
    </row>
    <row r="64" spans="3:19" x14ac:dyDescent="0.2">
      <c r="C64" t="s">
        <v>15</v>
      </c>
      <c r="D64">
        <v>3000</v>
      </c>
      <c r="E64">
        <v>1500</v>
      </c>
      <c r="F64">
        <f t="shared" si="5"/>
        <v>1500</v>
      </c>
      <c r="L64" t="s">
        <v>31</v>
      </c>
      <c r="N64" s="2">
        <v>2500</v>
      </c>
      <c r="P64" t="s">
        <v>116</v>
      </c>
      <c r="S64">
        <v>3000</v>
      </c>
    </row>
    <row r="65" spans="3:19" x14ac:dyDescent="0.2">
      <c r="C65" s="14" t="s">
        <v>56</v>
      </c>
      <c r="D65" s="14">
        <v>2000</v>
      </c>
      <c r="E65" s="14">
        <v>2000</v>
      </c>
      <c r="F65" s="14">
        <f t="shared" si="5"/>
        <v>0</v>
      </c>
      <c r="L65" t="s">
        <v>10</v>
      </c>
      <c r="N65" s="2">
        <v>148900</v>
      </c>
      <c r="P65" t="s">
        <v>22</v>
      </c>
      <c r="S65">
        <v>15000</v>
      </c>
    </row>
    <row r="66" spans="3:19" x14ac:dyDescent="0.2">
      <c r="C66" s="14" t="s">
        <v>16</v>
      </c>
      <c r="D66" s="14">
        <v>20000</v>
      </c>
      <c r="E66" s="14">
        <v>20000</v>
      </c>
      <c r="F66" s="14">
        <f t="shared" si="5"/>
        <v>0</v>
      </c>
      <c r="G66" s="14"/>
      <c r="N66" s="2"/>
    </row>
    <row r="67" spans="3:19" x14ac:dyDescent="0.2">
      <c r="C67" s="14" t="s">
        <v>17</v>
      </c>
      <c r="D67" s="14">
        <v>5000</v>
      </c>
      <c r="E67" s="14">
        <v>5000</v>
      </c>
      <c r="F67" s="14">
        <f t="shared" si="5"/>
        <v>0</v>
      </c>
      <c r="N67" s="2"/>
    </row>
    <row r="68" spans="3:19" x14ac:dyDescent="0.2">
      <c r="C68" s="14" t="s">
        <v>35</v>
      </c>
      <c r="D68" s="14">
        <v>100</v>
      </c>
      <c r="E68" s="14">
        <v>100</v>
      </c>
      <c r="F68" s="14">
        <f t="shared" si="5"/>
        <v>0</v>
      </c>
      <c r="N68">
        <f>SUM(N59:N67)</f>
        <v>200400</v>
      </c>
      <c r="S68">
        <f>SUM(S59:S67)</f>
        <v>200400</v>
      </c>
    </row>
    <row r="69" spans="3:19" x14ac:dyDescent="0.2">
      <c r="C69" t="s">
        <v>31</v>
      </c>
      <c r="D69">
        <v>2500</v>
      </c>
      <c r="F69">
        <f t="shared" si="5"/>
        <v>2500</v>
      </c>
    </row>
    <row r="70" spans="3:19" x14ac:dyDescent="0.2">
      <c r="C70" s="14" t="s">
        <v>58</v>
      </c>
      <c r="D70" s="14">
        <v>40000</v>
      </c>
      <c r="E70" s="14">
        <v>40000</v>
      </c>
      <c r="F70" s="14"/>
      <c r="G70" s="14">
        <f>E70-D70</f>
        <v>0</v>
      </c>
    </row>
    <row r="71" spans="3:19" x14ac:dyDescent="0.2">
      <c r="C71" s="14" t="s">
        <v>51</v>
      </c>
      <c r="D71" s="14">
        <v>1000</v>
      </c>
      <c r="E71" s="14">
        <v>1000</v>
      </c>
      <c r="F71" s="14">
        <f t="shared" si="5"/>
        <v>0</v>
      </c>
    </row>
    <row r="72" spans="3:19" x14ac:dyDescent="0.2">
      <c r="C72" s="14" t="s">
        <v>60</v>
      </c>
      <c r="D72" s="14">
        <v>9000</v>
      </c>
      <c r="E72" s="14">
        <v>9000</v>
      </c>
      <c r="F72" s="14"/>
      <c r="G72" s="14">
        <f>E72-D72</f>
        <v>0</v>
      </c>
    </row>
    <row r="73" spans="3:19" x14ac:dyDescent="0.2">
      <c r="C73" s="14" t="s">
        <v>67</v>
      </c>
      <c r="D73" s="14">
        <f>28100+27900</f>
        <v>56000</v>
      </c>
      <c r="E73" s="14">
        <v>56000</v>
      </c>
      <c r="F73" s="14"/>
      <c r="G73" s="14">
        <f>E73-D73</f>
        <v>0</v>
      </c>
    </row>
    <row r="74" spans="3:19" x14ac:dyDescent="0.2">
      <c r="C74" s="14" t="s">
        <v>118</v>
      </c>
      <c r="D74" s="14">
        <v>2500</v>
      </c>
      <c r="E74" s="14">
        <v>2500</v>
      </c>
      <c r="F74" s="14">
        <f t="shared" si="5"/>
        <v>0</v>
      </c>
    </row>
    <row r="75" spans="3:19" x14ac:dyDescent="0.2">
      <c r="C75" t="s">
        <v>66</v>
      </c>
      <c r="E75">
        <v>100000</v>
      </c>
      <c r="G75">
        <f>E75-D75</f>
        <v>100000</v>
      </c>
    </row>
    <row r="76" spans="3:19" x14ac:dyDescent="0.2">
      <c r="C76" s="14" t="s">
        <v>141</v>
      </c>
      <c r="E76" s="14">
        <v>25400</v>
      </c>
      <c r="G76">
        <f>E76</f>
        <v>25400</v>
      </c>
    </row>
    <row r="77" spans="3:19" x14ac:dyDescent="0.2">
      <c r="C77" s="14" t="s">
        <v>41</v>
      </c>
      <c r="D77" s="14">
        <v>50000</v>
      </c>
      <c r="E77" s="13">
        <v>50000</v>
      </c>
      <c r="F77" s="14"/>
      <c r="G77" s="14">
        <f>E77-D77</f>
        <v>0</v>
      </c>
    </row>
    <row r="78" spans="3:19" x14ac:dyDescent="0.2">
      <c r="C78" t="s">
        <v>19</v>
      </c>
      <c r="E78" s="1">
        <v>40000</v>
      </c>
      <c r="G78">
        <f t="shared" ref="G78:G82" si="6">E78-D78</f>
        <v>40000</v>
      </c>
    </row>
    <row r="79" spans="3:19" x14ac:dyDescent="0.2">
      <c r="C79" s="14" t="s">
        <v>20</v>
      </c>
      <c r="D79" s="14">
        <v>9000</v>
      </c>
      <c r="E79" s="14">
        <v>9000</v>
      </c>
      <c r="F79" s="14"/>
      <c r="G79" s="14">
        <f t="shared" si="6"/>
        <v>0</v>
      </c>
    </row>
    <row r="80" spans="3:19" x14ac:dyDescent="0.2">
      <c r="C80" t="s">
        <v>91</v>
      </c>
      <c r="E80">
        <v>7000</v>
      </c>
      <c r="G80">
        <f t="shared" si="6"/>
        <v>7000</v>
      </c>
    </row>
    <row r="81" spans="3:7" x14ac:dyDescent="0.2">
      <c r="C81" t="s">
        <v>39</v>
      </c>
      <c r="E81" s="1">
        <v>10000</v>
      </c>
      <c r="G81">
        <f t="shared" si="6"/>
        <v>10000</v>
      </c>
    </row>
    <row r="82" spans="3:7" x14ac:dyDescent="0.2">
      <c r="C82" s="14" t="s">
        <v>36</v>
      </c>
      <c r="D82" s="14">
        <v>1500</v>
      </c>
      <c r="E82" s="14">
        <v>1500</v>
      </c>
      <c r="F82" s="14"/>
      <c r="G82" s="14">
        <f t="shared" si="6"/>
        <v>0</v>
      </c>
    </row>
    <row r="83" spans="3:7" x14ac:dyDescent="0.2">
      <c r="C83" t="s">
        <v>52</v>
      </c>
      <c r="E83">
        <v>1000</v>
      </c>
      <c r="G83">
        <v>1000</v>
      </c>
    </row>
    <row r="84" spans="3:7" x14ac:dyDescent="0.2">
      <c r="C84" s="14" t="s">
        <v>78</v>
      </c>
      <c r="D84" s="14">
        <v>25400</v>
      </c>
      <c r="E84" s="14">
        <v>25400</v>
      </c>
      <c r="F84" s="14"/>
      <c r="G84" s="14"/>
    </row>
    <row r="85" spans="3:7" x14ac:dyDescent="0.2">
      <c r="C85" s="14" t="s">
        <v>75</v>
      </c>
      <c r="D85" s="14">
        <f>25400+2500</f>
        <v>27900</v>
      </c>
      <c r="E85" s="14">
        <v>27900</v>
      </c>
      <c r="F85" s="14"/>
      <c r="G85" s="14">
        <f>E85-D85</f>
        <v>0</v>
      </c>
    </row>
    <row r="86" spans="3:7" x14ac:dyDescent="0.2">
      <c r="C86" t="s">
        <v>116</v>
      </c>
      <c r="E86">
        <v>3000</v>
      </c>
      <c r="G86">
        <f t="shared" ref="G86:G87" si="7">E86-D86</f>
        <v>3000</v>
      </c>
    </row>
    <row r="87" spans="3:7" x14ac:dyDescent="0.2">
      <c r="C87" t="s">
        <v>22</v>
      </c>
      <c r="E87">
        <v>15000</v>
      </c>
      <c r="G87">
        <f t="shared" si="7"/>
        <v>15000</v>
      </c>
    </row>
    <row r="88" spans="3:7" x14ac:dyDescent="0.2">
      <c r="C88" s="14" t="s">
        <v>23</v>
      </c>
      <c r="D88" s="14">
        <v>5000</v>
      </c>
      <c r="E88" s="14">
        <v>5000</v>
      </c>
      <c r="F88" s="14">
        <f t="shared" ref="F88" si="8">D88-E88</f>
        <v>0</v>
      </c>
      <c r="G88" s="14"/>
    </row>
    <row r="89" spans="3:7" x14ac:dyDescent="0.2">
      <c r="D89">
        <f>SUM(D59:D88)</f>
        <v>515800</v>
      </c>
      <c r="E89">
        <f>SUM(E59:E88)</f>
        <v>515800</v>
      </c>
      <c r="F89">
        <f>SUM(F59:F88)</f>
        <v>201400</v>
      </c>
      <c r="G89">
        <f>SUM(G59:G88)</f>
        <v>201400</v>
      </c>
    </row>
    <row r="93" spans="3:7" x14ac:dyDescent="0.2">
      <c r="C93" s="67" t="s">
        <v>57</v>
      </c>
      <c r="D93" s="67"/>
      <c r="E93" s="67"/>
      <c r="F93" s="67"/>
      <c r="G93" s="67"/>
    </row>
    <row r="94" spans="3:7" x14ac:dyDescent="0.2">
      <c r="C94" t="s">
        <v>11</v>
      </c>
      <c r="D94" t="s">
        <v>1</v>
      </c>
      <c r="E94" t="s">
        <v>2</v>
      </c>
      <c r="F94" s="14" t="s">
        <v>12</v>
      </c>
      <c r="G94" s="14" t="s">
        <v>18</v>
      </c>
    </row>
    <row r="95" spans="3:7" x14ac:dyDescent="0.2">
      <c r="C95" t="s">
        <v>10</v>
      </c>
      <c r="D95">
        <f>104500+1400+50000+10000</f>
        <v>165900</v>
      </c>
      <c r="E95">
        <v>17000</v>
      </c>
      <c r="F95" s="14">
        <f>D95-E95</f>
        <v>148900</v>
      </c>
      <c r="G95" s="14"/>
    </row>
    <row r="96" spans="3:7" x14ac:dyDescent="0.2">
      <c r="C96" t="s">
        <v>40</v>
      </c>
      <c r="D96" s="1">
        <v>10000</v>
      </c>
      <c r="F96" s="14">
        <f t="shared" ref="F96:F100" si="9">D96-E96</f>
        <v>10000</v>
      </c>
      <c r="G96" s="14"/>
    </row>
    <row r="97" spans="3:7" x14ac:dyDescent="0.2">
      <c r="C97" t="s">
        <v>6</v>
      </c>
      <c r="D97">
        <v>3000</v>
      </c>
      <c r="E97">
        <v>1500</v>
      </c>
      <c r="F97" s="14">
        <f t="shared" si="9"/>
        <v>1500</v>
      </c>
      <c r="G97" s="14"/>
    </row>
    <row r="98" spans="3:7" x14ac:dyDescent="0.2">
      <c r="C98" t="s">
        <v>59</v>
      </c>
      <c r="D98">
        <v>37000</v>
      </c>
      <c r="F98" s="14">
        <f t="shared" si="9"/>
        <v>37000</v>
      </c>
      <c r="G98" s="14"/>
    </row>
    <row r="99" spans="3:7" x14ac:dyDescent="0.2">
      <c r="C99" t="s">
        <v>15</v>
      </c>
      <c r="D99">
        <v>3000</v>
      </c>
      <c r="E99">
        <v>1500</v>
      </c>
      <c r="F99" s="14">
        <f t="shared" si="9"/>
        <v>1500</v>
      </c>
      <c r="G99" s="14"/>
    </row>
    <row r="100" spans="3:7" x14ac:dyDescent="0.2">
      <c r="C100" t="s">
        <v>31</v>
      </c>
      <c r="D100">
        <v>2500</v>
      </c>
      <c r="F100" s="14">
        <f t="shared" si="9"/>
        <v>2500</v>
      </c>
      <c r="G100" s="14"/>
    </row>
    <row r="101" spans="3:7" x14ac:dyDescent="0.2">
      <c r="C101" t="s">
        <v>66</v>
      </c>
      <c r="E101">
        <v>100000</v>
      </c>
      <c r="F101" s="14"/>
      <c r="G101" s="14">
        <f>E101-D101</f>
        <v>100000</v>
      </c>
    </row>
    <row r="102" spans="3:7" x14ac:dyDescent="0.2">
      <c r="C102" s="16" t="s">
        <v>142</v>
      </c>
      <c r="E102" s="16">
        <v>25400</v>
      </c>
      <c r="F102" s="14"/>
      <c r="G102" s="14">
        <f>E102</f>
        <v>25400</v>
      </c>
    </row>
    <row r="103" spans="3:7" x14ac:dyDescent="0.2">
      <c r="C103" t="s">
        <v>19</v>
      </c>
      <c r="E103" s="1">
        <v>40000</v>
      </c>
      <c r="F103" s="14"/>
      <c r="G103" s="14">
        <f t="shared" ref="G103:G105" si="10">E103-D103</f>
        <v>40000</v>
      </c>
    </row>
    <row r="104" spans="3:7" x14ac:dyDescent="0.2">
      <c r="C104" t="s">
        <v>65</v>
      </c>
      <c r="E104">
        <v>7000</v>
      </c>
      <c r="F104" s="14"/>
      <c r="G104" s="14">
        <v>7000</v>
      </c>
    </row>
    <row r="105" spans="3:7" x14ac:dyDescent="0.2">
      <c r="C105" t="s">
        <v>39</v>
      </c>
      <c r="E105" s="1">
        <v>10000</v>
      </c>
      <c r="F105" s="14"/>
      <c r="G105" s="14">
        <f t="shared" si="10"/>
        <v>10000</v>
      </c>
    </row>
    <row r="106" spans="3:7" x14ac:dyDescent="0.2">
      <c r="C106" t="s">
        <v>52</v>
      </c>
      <c r="E106">
        <v>1000</v>
      </c>
      <c r="F106" s="14"/>
      <c r="G106" s="14">
        <v>1000</v>
      </c>
    </row>
    <row r="107" spans="3:7" x14ac:dyDescent="0.2">
      <c r="C107" t="s">
        <v>21</v>
      </c>
      <c r="E107">
        <v>3000</v>
      </c>
      <c r="F107" s="14"/>
      <c r="G107" s="14">
        <v>3000</v>
      </c>
    </row>
    <row r="108" spans="3:7" x14ac:dyDescent="0.2">
      <c r="C108" t="s">
        <v>22</v>
      </c>
      <c r="E108">
        <v>15000</v>
      </c>
      <c r="F108" s="14"/>
      <c r="G108" s="14">
        <f t="shared" ref="G108" si="11">E108-D108</f>
        <v>15000</v>
      </c>
    </row>
    <row r="109" spans="3:7" x14ac:dyDescent="0.2">
      <c r="D109">
        <f>SUM(D95:D108)</f>
        <v>221400</v>
      </c>
      <c r="E109">
        <f>SUM(E95:E108)</f>
        <v>221400</v>
      </c>
      <c r="F109" s="14">
        <f>SUM(F95:F108)</f>
        <v>201400</v>
      </c>
      <c r="G109" s="14">
        <f>SUM(G95:G108)</f>
        <v>201400</v>
      </c>
    </row>
  </sheetData>
  <mergeCells count="4">
    <mergeCell ref="C1:G1"/>
    <mergeCell ref="C28:G28"/>
    <mergeCell ref="C57:G57"/>
    <mergeCell ref="C93:G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ΕΚΦΩΝΗΣΗ</vt:lpstr>
      <vt:lpstr>ΕΓΓΡΑΦΕΣ</vt:lpstr>
      <vt:lpstr>ΚΑΘΟΛΙΚΟ</vt:lpstr>
      <vt:lpstr>ΙΣΟΖΥΓΙΑ+ΟΙΚ ΚΑΤΑΣ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Toudas Kanellos</cp:lastModifiedBy>
  <dcterms:created xsi:type="dcterms:W3CDTF">2020-11-07T15:39:08Z</dcterms:created>
  <dcterms:modified xsi:type="dcterms:W3CDTF">2022-12-07T17:54:13Z</dcterms:modified>
</cp:coreProperties>
</file>